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zkk" sheetId="4" r:id="rId1"/>
  </sheets>
  <definedNames>
    <definedName name="_xlnm.Print_Area" localSheetId="0">zkk!$A$1:$K$315</definedName>
    <definedName name="_xlnm.Print_Titles" localSheetId="0">zkk!$E:$K,zkk!$22:$23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4" i="4" l="1"/>
  <c r="K239" i="4"/>
  <c r="K227" i="4"/>
  <c r="J121" i="4" l="1"/>
  <c r="K121" i="4"/>
  <c r="K105" i="4" l="1"/>
  <c r="D311" i="4" l="1"/>
  <c r="D310" i="4"/>
  <c r="D309" i="4"/>
  <c r="D308" i="4"/>
  <c r="D307" i="4"/>
  <c r="D306" i="4"/>
  <c r="D305" i="4"/>
  <c r="K31" i="4" l="1"/>
  <c r="K32" i="4"/>
  <c r="K33" i="4"/>
  <c r="K34" i="4"/>
  <c r="K43" i="4"/>
  <c r="K44" i="4"/>
  <c r="K299" i="4" l="1"/>
  <c r="K30" i="4"/>
  <c r="K45" i="4"/>
  <c r="K46" i="4"/>
  <c r="K52" i="4"/>
  <c r="K53" i="4"/>
  <c r="K54" i="4"/>
  <c r="K55" i="4"/>
  <c r="K63" i="4"/>
  <c r="K64" i="4"/>
  <c r="K65" i="4"/>
  <c r="K66" i="4"/>
  <c r="K70" i="4"/>
  <c r="K71" i="4"/>
  <c r="K72" i="4"/>
  <c r="K73" i="4"/>
  <c r="K77" i="4"/>
  <c r="K78" i="4"/>
  <c r="K79" i="4"/>
  <c r="K80" i="4"/>
  <c r="K81" i="4"/>
  <c r="K82" i="4"/>
  <c r="K90" i="4"/>
  <c r="K91" i="4"/>
  <c r="K92" i="4"/>
  <c r="K93" i="4"/>
  <c r="K95" i="4"/>
  <c r="K96" i="4"/>
  <c r="K98" i="4"/>
  <c r="K99" i="4"/>
  <c r="K100" i="4"/>
  <c r="K101" i="4"/>
  <c r="K103" i="4"/>
  <c r="K108" i="4"/>
  <c r="K109" i="4"/>
  <c r="K115" i="4"/>
  <c r="K116" i="4"/>
  <c r="K118" i="4"/>
  <c r="K119" i="4"/>
  <c r="K120" i="4"/>
  <c r="K122" i="4"/>
  <c r="K129" i="4"/>
  <c r="K130" i="4"/>
  <c r="K131" i="4"/>
  <c r="K132" i="4"/>
  <c r="K138" i="4"/>
  <c r="K140" i="4"/>
  <c r="K141" i="4"/>
  <c r="K142" i="4"/>
  <c r="K143" i="4"/>
  <c r="K144" i="4"/>
  <c r="K145" i="4"/>
  <c r="K146" i="4"/>
  <c r="K147" i="4"/>
  <c r="K154" i="4"/>
  <c r="K157" i="4"/>
  <c r="K158" i="4"/>
  <c r="K159" i="4"/>
  <c r="K160" i="4"/>
  <c r="K172" i="4"/>
  <c r="K173" i="4"/>
  <c r="K174" i="4"/>
  <c r="K175" i="4"/>
  <c r="K182" i="4"/>
  <c r="K184" i="4"/>
  <c r="K185" i="4"/>
  <c r="K186" i="4"/>
  <c r="K187" i="4"/>
  <c r="K188" i="4"/>
  <c r="K189" i="4"/>
  <c r="K190" i="4"/>
  <c r="K192" i="4"/>
  <c r="K194" i="4"/>
  <c r="K195" i="4"/>
  <c r="K196" i="4"/>
  <c r="K197" i="4"/>
  <c r="K198" i="4"/>
  <c r="K199" i="4"/>
  <c r="K200" i="4"/>
  <c r="K202" i="4"/>
  <c r="K204" i="4"/>
  <c r="K205" i="4"/>
  <c r="K206" i="4"/>
  <c r="K207" i="4"/>
  <c r="K225" i="4"/>
  <c r="K226" i="4"/>
  <c r="K228" i="4"/>
  <c r="K229" i="4"/>
  <c r="K233" i="4"/>
  <c r="K234" i="4"/>
  <c r="K235" i="4"/>
  <c r="K240" i="4"/>
  <c r="K250" i="4"/>
  <c r="K251" i="4"/>
  <c r="K254" i="4"/>
  <c r="K255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9" i="4"/>
  <c r="K290" i="4"/>
  <c r="K291" i="4"/>
  <c r="K292" i="4"/>
  <c r="K293" i="4"/>
  <c r="K294" i="4"/>
  <c r="K297" i="4"/>
  <c r="K298" i="4"/>
  <c r="J299" i="4" l="1"/>
  <c r="J298" i="4"/>
  <c r="J297" i="4"/>
  <c r="J294" i="4"/>
  <c r="J293" i="4"/>
  <c r="J292" i="4"/>
  <c r="J291" i="4"/>
  <c r="J290" i="4"/>
  <c r="J289" i="4"/>
  <c r="J287" i="4"/>
  <c r="J286" i="4"/>
  <c r="J285" i="4"/>
  <c r="J284" i="4"/>
  <c r="J283" i="4"/>
  <c r="J282" i="4"/>
  <c r="J281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5" i="4"/>
  <c r="J254" i="4"/>
  <c r="J251" i="4"/>
  <c r="J250" i="4"/>
  <c r="J241" i="4"/>
  <c r="J240" i="4"/>
  <c r="J207" i="4"/>
  <c r="J206" i="4"/>
  <c r="J205" i="4"/>
  <c r="K203" i="4"/>
  <c r="K201" i="4"/>
  <c r="J199" i="4"/>
  <c r="J198" i="4"/>
  <c r="J197" i="4"/>
  <c r="J196" i="4"/>
  <c r="J195" i="4"/>
  <c r="J194" i="4"/>
  <c r="J192" i="4"/>
  <c r="J175" i="4"/>
  <c r="J174" i="4"/>
  <c r="J172" i="4"/>
  <c r="J171" i="4"/>
  <c r="J170" i="4"/>
  <c r="J169" i="4"/>
  <c r="J168" i="4"/>
  <c r="J167" i="4"/>
  <c r="J122" i="4"/>
  <c r="J120" i="4"/>
  <c r="J119" i="4"/>
  <c r="J118" i="4"/>
  <c r="J116" i="4"/>
  <c r="J115" i="4"/>
  <c r="J103" i="4"/>
  <c r="J101" i="4"/>
  <c r="J100" i="4"/>
  <c r="J99" i="4"/>
  <c r="J98" i="4"/>
  <c r="J96" i="4"/>
  <c r="J95" i="4"/>
  <c r="J82" i="4"/>
  <c r="J81" i="4"/>
  <c r="J80" i="4"/>
  <c r="J79" i="4"/>
  <c r="J78" i="4"/>
  <c r="J77" i="4"/>
  <c r="J65" i="4"/>
  <c r="J64" i="4"/>
  <c r="J63" i="4"/>
  <c r="J54" i="4"/>
  <c r="J53" i="4"/>
  <c r="J52" i="4"/>
  <c r="J51" i="4"/>
  <c r="J50" i="4"/>
  <c r="J49" i="4"/>
  <c r="K296" i="4"/>
  <c r="K295" i="4"/>
  <c r="K288" i="4"/>
  <c r="K310" i="4" s="1"/>
  <c r="K237" i="4"/>
  <c r="K238" i="4"/>
  <c r="K236" i="4"/>
  <c r="K94" i="4"/>
  <c r="K300" i="4" l="1"/>
  <c r="K311" i="4" s="1"/>
  <c r="K253" i="4"/>
  <c r="K252" i="4"/>
  <c r="K241" i="4"/>
  <c r="K232" i="4"/>
  <c r="K231" i="4"/>
  <c r="K230" i="4"/>
  <c r="K191" i="4"/>
  <c r="K183" i="4"/>
  <c r="K181" i="4"/>
  <c r="K180" i="4"/>
  <c r="K179" i="4"/>
  <c r="K178" i="4"/>
  <c r="K177" i="4"/>
  <c r="K176" i="4"/>
  <c r="K171" i="4"/>
  <c r="K170" i="4"/>
  <c r="K169" i="4"/>
  <c r="K168" i="4"/>
  <c r="K167" i="4"/>
  <c r="K166" i="4"/>
  <c r="K165" i="4"/>
  <c r="K164" i="4"/>
  <c r="K163" i="4"/>
  <c r="K162" i="4"/>
  <c r="K161" i="4"/>
  <c r="K155" i="4"/>
  <c r="K153" i="4"/>
  <c r="K152" i="4"/>
  <c r="K151" i="4"/>
  <c r="K150" i="4"/>
  <c r="K149" i="4"/>
  <c r="K148" i="4"/>
  <c r="K139" i="4"/>
  <c r="K137" i="4"/>
  <c r="K136" i="4"/>
  <c r="K135" i="4"/>
  <c r="K134" i="4"/>
  <c r="K133" i="4"/>
  <c r="K128" i="4"/>
  <c r="K127" i="4"/>
  <c r="K126" i="4"/>
  <c r="K125" i="4"/>
  <c r="K124" i="4"/>
  <c r="K123" i="4"/>
  <c r="K113" i="4"/>
  <c r="K112" i="4"/>
  <c r="K111" i="4"/>
  <c r="K110" i="4"/>
  <c r="K106" i="4"/>
  <c r="K104" i="4"/>
  <c r="K89" i="4"/>
  <c r="K88" i="4"/>
  <c r="K87" i="4"/>
  <c r="K86" i="4"/>
  <c r="K85" i="4"/>
  <c r="K84" i="4"/>
  <c r="K83" i="4"/>
  <c r="K76" i="4"/>
  <c r="K75" i="4"/>
  <c r="K74" i="4"/>
  <c r="K69" i="4"/>
  <c r="K68" i="4"/>
  <c r="K67" i="4"/>
  <c r="K62" i="4"/>
  <c r="K61" i="4"/>
  <c r="K60" i="4"/>
  <c r="K59" i="4"/>
  <c r="K58" i="4"/>
  <c r="K57" i="4"/>
  <c r="K56" i="4"/>
  <c r="I51" i="4"/>
  <c r="K51" i="4" s="1"/>
  <c r="I50" i="4"/>
  <c r="K50" i="4" s="1"/>
  <c r="I49" i="4"/>
  <c r="K49" i="4" s="1"/>
  <c r="K48" i="4"/>
  <c r="K47" i="4"/>
  <c r="K38" i="4"/>
  <c r="K256" i="4" l="1"/>
  <c r="K309" i="4" s="1"/>
  <c r="K208" i="4"/>
  <c r="K308" i="4" s="1"/>
  <c r="K193" i="4"/>
  <c r="K307" i="4" s="1"/>
  <c r="K117" i="4"/>
  <c r="K306" i="4" s="1"/>
  <c r="K39" i="4"/>
  <c r="K37" i="4"/>
  <c r="K36" i="4"/>
  <c r="K35" i="4"/>
  <c r="K42" i="4"/>
  <c r="K41" i="4"/>
  <c r="K40" i="4"/>
  <c r="K29" i="4"/>
  <c r="K28" i="4"/>
  <c r="K27" i="4"/>
  <c r="K97" i="4" l="1"/>
  <c r="K305" i="4" s="1"/>
  <c r="K312" i="4" s="1"/>
  <c r="K313" i="4" s="1"/>
  <c r="K314" i="4" s="1"/>
</calcChain>
</file>

<file path=xl/sharedStrings.xml><?xml version="1.0" encoding="utf-8"?>
<sst xmlns="http://schemas.openxmlformats.org/spreadsheetml/2006/main" count="505" uniqueCount="290">
  <si>
    <t>km</t>
  </si>
  <si>
    <t xml:space="preserve">5  HIDROIZOLACIJE </t>
  </si>
  <si>
    <t xml:space="preserve">5.1  Hidroizolacije na bitumenski osnovi in zaščita hidroizolacije </t>
  </si>
  <si>
    <t>ocena</t>
  </si>
  <si>
    <t>5.1.3 Nadzor in delna poročila o kakovosti izvedenih del</t>
  </si>
  <si>
    <t xml:space="preserve"> število</t>
  </si>
  <si>
    <t xml:space="preserve">   - delna poročila (mesečna, polletna in letna) za</t>
  </si>
  <si>
    <t xml:space="preserve">     Hi na bitumenski osnovi celotnega odseka</t>
  </si>
  <si>
    <t>objekt</t>
  </si>
  <si>
    <t xml:space="preserve">      </t>
  </si>
  <si>
    <t xml:space="preserve">* Za objekte do velikosti 1000 m2. Za viadukte se obseg potrebnega </t>
  </si>
  <si>
    <t xml:space="preserve">  nadzora smiselno prilagodi</t>
  </si>
  <si>
    <t xml:space="preserve">   - delna (mesečna ali večmesečna) poročila po dogovoru</t>
  </si>
  <si>
    <t xml:space="preserve"> na mesec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</si>
  <si>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</si>
  <si>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</si>
  <si>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</si>
  <si>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</si>
  <si>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</si>
  <si>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</si>
  <si>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</si>
  <si>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</si>
  <si>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</si>
  <si>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</si>
  <si>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</si>
  <si>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</si>
  <si>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</si>
  <si>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</si>
  <si>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</si>
  <si>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</si>
  <si>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</si>
  <si>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</si>
  <si>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</si>
  <si>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</si>
  <si>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</si>
  <si>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</si>
  <si>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</si>
  <si>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</si>
  <si>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</si>
  <si>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</si>
  <si>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</si>
  <si>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</si>
  <si>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</si>
  <si>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</si>
  <si>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 xml:space="preserve">   - odpornost proti zmrzovanju (NOZT )</t>
  </si>
  <si>
    <t>SIST 1026</t>
  </si>
  <si>
    <t>***</t>
  </si>
  <si>
    <t xml:space="preserve">   - odpornost proti zmrzovanju v </t>
  </si>
  <si>
    <t xml:space="preserve">     prisotnosti talilnih soli ( OPZT-S )</t>
  </si>
  <si>
    <t xml:space="preserve">* 1x dnevno, najmanj 3 preiskušanci za vsako partijo betona, oz. po </t>
  </si>
  <si>
    <t xml:space="preserve">  posebnem določilu za vsak segment, kampado ali odsek konstr.elem.</t>
  </si>
  <si>
    <t xml:space="preserve">** najmanj 3 preiskava za betone , ki se vgrajujejo v objekte istega </t>
  </si>
  <si>
    <t xml:space="preserve">    Izvajalca na določenem odseku AC in se dobavljajo iz iste betonarne</t>
  </si>
  <si>
    <t>*** najmanj 1 x objekt, za betone, ki se vgrajujejo v objekte istega izvajalca</t>
  </si>
  <si>
    <t xml:space="preserve">     na določenem odseku AC in se dobavljajo iz iste betonarne</t>
  </si>
  <si>
    <t>**** betoni za prednapete prekladne konstrukcije in zidove dolžine nad 100 m</t>
  </si>
  <si>
    <t xml:space="preserve">      1 x/objekt</t>
  </si>
  <si>
    <t>6.2.6  Delna poročila o kakovosti izvedenih del</t>
  </si>
  <si>
    <t xml:space="preserve">     za vse betone objektov odseka</t>
  </si>
  <si>
    <t xml:space="preserve"> kos</t>
  </si>
  <si>
    <t xml:space="preserve"> m1</t>
  </si>
  <si>
    <t>9 PROIZVODI ZA ODVODNJAVANJE</t>
  </si>
  <si>
    <t xml:space="preserve">   - polimerne drenažne cevi</t>
  </si>
  <si>
    <t xml:space="preserve">   - dimenzije</t>
  </si>
  <si>
    <t>SIST EN ISO 3126</t>
  </si>
  <si>
    <t xml:space="preserve">   - skupna odprta površina rež</t>
  </si>
  <si>
    <t>DIN 4262-1</t>
  </si>
  <si>
    <t xml:space="preserve">   - togost</t>
  </si>
  <si>
    <t>SIST EN ISO 9969</t>
  </si>
  <si>
    <t xml:space="preserve">   - odpornost na udarce</t>
  </si>
  <si>
    <t>ISO 11172</t>
  </si>
  <si>
    <t>3000 *</t>
  </si>
  <si>
    <t xml:space="preserve">   - polimerne kanalizacijske cevi s prosto gladino</t>
  </si>
  <si>
    <t xml:space="preserve">   - fleksibilost obroča</t>
  </si>
  <si>
    <t>SIST EN 1446</t>
  </si>
  <si>
    <t>SIST EN 744</t>
  </si>
  <si>
    <t xml:space="preserve">   - menih</t>
  </si>
  <si>
    <t xml:space="preserve">   - separator lahkih tekočin</t>
  </si>
  <si>
    <t>SIST EN 858-1</t>
  </si>
  <si>
    <t xml:space="preserve">   - kanalete iz cementnega betona</t>
  </si>
  <si>
    <t>SIST EN 1433, EN 1340</t>
  </si>
  <si>
    <t xml:space="preserve">   - cevi iz cementnega betona</t>
  </si>
  <si>
    <t>SIST EN 1916</t>
  </si>
  <si>
    <t xml:space="preserve">   - litoželezne in kanalizacijske cevi</t>
  </si>
  <si>
    <t>SIST EN 877</t>
  </si>
  <si>
    <t xml:space="preserve">   - jaški iz cementnega betona krož. prereza</t>
  </si>
  <si>
    <t xml:space="preserve">   - jaški iz cementnega betona pravokotnega prereza</t>
  </si>
  <si>
    <t xml:space="preserve">   - rešetke iz litega železa (duktilne litine)</t>
  </si>
  <si>
    <t>SIST EN 1433</t>
  </si>
  <si>
    <t xml:space="preserve">   - pokrovi iz ojačenega cementnega betona</t>
  </si>
  <si>
    <t xml:space="preserve">   - pokrovi iz litega železa</t>
  </si>
  <si>
    <t>SIST EN 124</t>
  </si>
  <si>
    <t xml:space="preserve">   - pokrovi iz kombin.cem.bet. in litega žel.</t>
  </si>
  <si>
    <t xml:space="preserve">   - betonski robniki</t>
  </si>
  <si>
    <t>SIST EN 1340</t>
  </si>
  <si>
    <t xml:space="preserve">   - koalescenčni filtri</t>
  </si>
  <si>
    <t>ISO 12500-1</t>
  </si>
  <si>
    <t xml:space="preserve">   - jaški iz PE</t>
  </si>
  <si>
    <t>ISO 13266-ISO 13268</t>
  </si>
  <si>
    <t xml:space="preserve">   - cevi iz PE HD</t>
  </si>
  <si>
    <t>ISO 13266</t>
  </si>
  <si>
    <t>* najmanj 1 x na objekt za vsak proizvod/proizvajalec</t>
  </si>
  <si>
    <t>10 OPREMA CEST</t>
  </si>
  <si>
    <t>10.1.1 Tankoslojne talne označbe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</si>
  <si>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</si>
  <si>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</si>
  <si>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</si>
  <si>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</si>
  <si>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>SIST EN 1436</t>
  </si>
  <si>
    <t xml:space="preserve">     - nočna vidnost v suhih pogojih</t>
  </si>
  <si>
    <t xml:space="preserve">     - drsnost</t>
  </si>
  <si>
    <t>SIST EN 12697-25, metoda B</t>
  </si>
  <si>
    <t>*izjavo o lastnostih poda dobavitelj asfaltne zmesi za ta proizvod*</t>
  </si>
  <si>
    <t xml:space="preserve">   - odpornost proti razpokam pri nizki temp.**</t>
  </si>
  <si>
    <t xml:space="preserve">   - določitev modula togosti**</t>
  </si>
  <si>
    <t xml:space="preserve">   - določitev odpornost proti trajnemu preoblikovanju**</t>
  </si>
  <si>
    <t>9.1 Ugotavljanje lastnostih proizvodov in polproizvodov</t>
  </si>
  <si>
    <t>10.1 Preskus lastnostih izvedbe talnih označb</t>
  </si>
  <si>
    <t>izvajalec del pridobi izjavo o lastnostih*</t>
  </si>
  <si>
    <t>*izjavo o lastnostih poda dobavitelj asfaltne zmesi za ta proizvod</t>
  </si>
  <si>
    <t xml:space="preserve">*izjavo o lastnostih poda dobavitelj asfaltne zmesi za ta proizvod </t>
  </si>
  <si>
    <t>6.2.2 Pregled projekta izvajanja betonske konstrukcije</t>
  </si>
  <si>
    <t>Naročnik:</t>
  </si>
  <si>
    <t>Inženir:</t>
  </si>
  <si>
    <t>Odsek AC / objekt</t>
  </si>
  <si>
    <t>Program je izdelan na osnovi posredovanih količin iz projektne dokumentacije. Obseg povprečne pogostosti pre-</t>
  </si>
  <si>
    <t>skusov za notranjo in zunanjo kontrolo del je določen na osnovi tehničnih specifikacij (Splošni in tehnični pogoji,</t>
  </si>
  <si>
    <t>standardi, Tehnične specifikacije za javne ceste, ipd.) in obravnave posameznega tematskega področja na strokovnih</t>
  </si>
  <si>
    <t>komisijah za zemeljska dela, asfalte, betone, hidroizolacije in jekla.</t>
  </si>
  <si>
    <t xml:space="preserve">Za gradbene proizvode in polproizvode, ki se uporabljajo v procesu gradnje posameznih objektov je proizvajalec </t>
  </si>
  <si>
    <t>Veljavna regulativa</t>
  </si>
  <si>
    <t xml:space="preserve">   Obseg del</t>
  </si>
  <si>
    <t>Zunanja kontrola</t>
  </si>
  <si>
    <t>(standard, TSC,…)</t>
  </si>
  <si>
    <t>enota mere</t>
  </si>
  <si>
    <t>količina</t>
  </si>
  <si>
    <t>na enoto</t>
  </si>
  <si>
    <t>število</t>
  </si>
  <si>
    <t>1  ZEMELJSKA DELA IN TEMELJENJE</t>
  </si>
  <si>
    <t>1.1  Ogledi in konzultacije</t>
  </si>
  <si>
    <t xml:space="preserve">   - Sodelovanje z nadzorom (velja za vsa področja)</t>
  </si>
  <si>
    <t>Eurokod 7</t>
  </si>
  <si>
    <t>m1</t>
  </si>
  <si>
    <t>2/km*</t>
  </si>
  <si>
    <t xml:space="preserve">   - Ogled terena in temeljnih tal (sondažni izkopi)</t>
  </si>
  <si>
    <t xml:space="preserve">   - Kontrola pri vgrajevanju</t>
  </si>
  <si>
    <t xml:space="preserve">  -  Pregledi tal pod temelji objektov (plitvo)</t>
  </si>
  <si>
    <t>št objektov</t>
  </si>
  <si>
    <t>0.5</t>
  </si>
  <si>
    <t>1.2   Temeljna tla  (trasa - zemeljski objekti)</t>
  </si>
  <si>
    <t>TSC 06.711</t>
  </si>
  <si>
    <t xml:space="preserve">   - dinamični deformacijski modul - Evd</t>
  </si>
  <si>
    <t>TSC 06.720</t>
  </si>
  <si>
    <t xml:space="preserve">   - statični deformacijski modul - Evs*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</si>
  <si>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</si>
  <si>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</si>
  <si>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</si>
  <si>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</si>
  <si>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</si>
  <si>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</si>
  <si>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</si>
  <si>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</si>
  <si>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</si>
  <si>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</si>
  <si>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</si>
  <si>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</si>
  <si>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</si>
  <si>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</si>
  <si>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 xml:space="preserve">   - preskus po Proctorju stabilizirane zemljine</t>
  </si>
  <si>
    <t xml:space="preserve">   - vremenska obstojnost (CBR 1, CBR 2)</t>
  </si>
  <si>
    <t>SIST EN 13286-47</t>
  </si>
  <si>
    <t xml:space="preserve"> m3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</si>
  <si>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</si>
  <si>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</si>
  <si>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</si>
  <si>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</si>
  <si>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</si>
  <si>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</si>
  <si>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</si>
  <si>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</si>
  <si>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</si>
  <si>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</si>
  <si>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</si>
  <si>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</si>
  <si>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</si>
  <si>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</si>
  <si>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</si>
  <si>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 - gostota in vlažnost</t>
  </si>
  <si>
    <t xml:space="preserve">  - dinamični deformacijski modul E vd*</t>
  </si>
  <si>
    <t xml:space="preserve">   - statični deformacijski modul Evs*</t>
  </si>
  <si>
    <t>'* samo v območju do 0,5 m pod PSU</t>
  </si>
  <si>
    <t>1.4.3 Zasipi in klini</t>
  </si>
  <si>
    <t xml:space="preserve">   - statični deformacijski modul - Ev2*</t>
  </si>
  <si>
    <t>* meritve povprečno vsako 3. plast</t>
  </si>
  <si>
    <t>**zaključna plast</t>
  </si>
  <si>
    <t xml:space="preserve">   - zrnavost</t>
  </si>
  <si>
    <t>1.5.1 Predhodni preskusi PO</t>
  </si>
  <si>
    <t>1.5.1.1 Preskusi pri vgrajevanju in vgrajene plasti PO</t>
  </si>
  <si>
    <t xml:space="preserve">   - zrnavost (deponija)</t>
  </si>
  <si>
    <t xml:space="preserve">   - zrnavost (po vgradnji)</t>
  </si>
  <si>
    <t xml:space="preserve">   - humoznost</t>
  </si>
  <si>
    <t>SIST EN 1744-1, T.15.1</t>
  </si>
  <si>
    <t xml:space="preserve">   - statični deformacijski modul - Ev2</t>
  </si>
  <si>
    <t>1.7 Delna poročila o kakovosti izvedenih del</t>
  </si>
  <si>
    <t xml:space="preserve">   - delna (mesečna ali večmesečna) poročila za </t>
  </si>
  <si>
    <t xml:space="preserve">      zemeljska dela in temeljenje</t>
  </si>
  <si>
    <t>4/ leto</t>
  </si>
  <si>
    <t xml:space="preserve">   - sodelovanje z nadzorom</t>
  </si>
  <si>
    <t>2  SPODNJE NOSILNE PLASTI</t>
  </si>
  <si>
    <t>2.1 Nevezane nosilne plasti - NNP (TSC 06.200)</t>
  </si>
  <si>
    <t xml:space="preserve">   - zrnavost zmesi zrn</t>
  </si>
  <si>
    <t xml:space="preserve">   - kakovost finih delcev</t>
  </si>
  <si>
    <t>* če je ugotovljen delež delce &gt;0,063 mm večji od 3% se izvede preiskava metilen modro</t>
  </si>
  <si>
    <t>2.1.2 Preskusi pri vgrajevanju</t>
  </si>
  <si>
    <t>m2</t>
  </si>
  <si>
    <t>2.1.3  Preskusi vgrajene NNP</t>
  </si>
  <si>
    <t>3  BITUMINIZIRANE ZMESI (TSC 06.300/06.410)</t>
  </si>
  <si>
    <t>3.1 Bituminizirane zmesi za spodnje asfaltne nosilne plasti (AC base-stab)</t>
  </si>
  <si>
    <t xml:space="preserve">   - delež veziva</t>
  </si>
  <si>
    <t>SIST EN 12697-1</t>
  </si>
  <si>
    <t xml:space="preserve"> t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</si>
  <si>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</si>
  <si>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</si>
  <si>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</si>
  <si>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</si>
  <si>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</si>
  <si>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</si>
  <si>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</si>
  <si>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</si>
  <si>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</si>
  <si>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</si>
  <si>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</si>
  <si>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</si>
  <si>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</si>
  <si>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</si>
  <si>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</si>
  <si>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</si>
  <si>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</si>
  <si>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</si>
  <si>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3.2.3 Vgrajevana-proizvedena bituminizirana zmes</t>
  </si>
  <si>
    <t xml:space="preserve">   - občutljivost na vodo</t>
  </si>
  <si>
    <t>SIST EN 12697-12</t>
  </si>
  <si>
    <t>3.2.4 Vgrajena bituminizirana zmes</t>
  </si>
  <si>
    <t xml:space="preserve">   - odpornost proti trajnemu preoblikovanju</t>
  </si>
  <si>
    <t>SIST EN 12697-22</t>
  </si>
  <si>
    <t>SIST EN 12697-26, annexB</t>
  </si>
  <si>
    <t>SIST EN 12697-24, annexD</t>
  </si>
  <si>
    <t>**dodatno se lahko zahtevajo tudi podatki, ki so pomembni za bituminzirano zmes</t>
  </si>
  <si>
    <t xml:space="preserve">   - zlepljenost plasti</t>
  </si>
  <si>
    <t>TSC 06.753</t>
  </si>
  <si>
    <t>3.5 Bituminizirane zmesi za obrabne in obrabno-zaporne asfaltne plasti</t>
  </si>
  <si>
    <t>3.5.1 Bitumenski beton (AC surf)</t>
  </si>
  <si>
    <t>3.5.1.4 Vgrajena bituminizirana zmes</t>
  </si>
  <si>
    <t>3.5.2 Drobir z bitumenskim mastiksom (SMA)</t>
  </si>
  <si>
    <t>3.5.2.3 Vgrajevana-proizvedena bituminizirana zmes</t>
  </si>
  <si>
    <t xml:space="preserve">   - občutljivost na vodo*</t>
  </si>
  <si>
    <t>*</t>
  </si>
  <si>
    <t xml:space="preserve">   - odtekanje veziva*</t>
  </si>
  <si>
    <t>SIST EN 12697-18</t>
  </si>
  <si>
    <t>SIST EN 13697-46</t>
  </si>
  <si>
    <t>**</t>
  </si>
  <si>
    <t xml:space="preserve">   - odpornost proti utrujanju**</t>
  </si>
  <si>
    <t>3.5.2.4 Vgrajena bituminizirana zmes</t>
  </si>
  <si>
    <t>3.7 Nadzor in poročilo o kakovosti izvedenih del</t>
  </si>
  <si>
    <t xml:space="preserve">   - redni nadzor in sodelovanje z Inženirjem</t>
  </si>
  <si>
    <t>odsek</t>
  </si>
  <si>
    <t>0,5/km</t>
  </si>
  <si>
    <t xml:space="preserve">   - zaključno poročilo za</t>
  </si>
  <si>
    <t xml:space="preserve">      voziščne konstrukcije celotnega odseka</t>
  </si>
  <si>
    <t>1.5  Kamnita posteljica - PO (TSC 06.100)</t>
  </si>
  <si>
    <t>Vrednost (EUR)</t>
  </si>
  <si>
    <t>skupaj</t>
  </si>
  <si>
    <t>22 % DDV:</t>
  </si>
  <si>
    <t>SKUPAJ</t>
  </si>
  <si>
    <t>1  ZEMELJSKA DELA IN TEMELJENJE:</t>
  </si>
  <si>
    <t>2  SPODNJE NOSILNE PLASTI:</t>
  </si>
  <si>
    <t>3  BITUMINIZIRANE ZMESI (TSC 06.300/06.410):</t>
  </si>
  <si>
    <t>5  HIDROIZOLACIJE:</t>
  </si>
  <si>
    <t>6  CEMENTNI BETON:</t>
  </si>
  <si>
    <t>9 PROIZVODI ZA ODVODNJAVANJE:</t>
  </si>
  <si>
    <t>10 OPREMA CEST:</t>
  </si>
  <si>
    <t>REKAPITULACIJA:</t>
  </si>
  <si>
    <t>Skupaj (1 - 12)</t>
  </si>
  <si>
    <t>PROGRAM  POVPREČNE POGOSTOSTI PRESKUSOV ZA ZUNANJO KONTROLO DEL</t>
  </si>
  <si>
    <t>SIST EN 933-8 (933-9)</t>
  </si>
  <si>
    <t xml:space="preserve">(izvajalec) dolžan zagotoviti izjave o lastnostih po Zakonu o gradbenih proizvodih. </t>
  </si>
  <si>
    <t>Republika Slovenija, Ministrstvo za infrastrukturo; Direkcija Republike Slovenije za infrastrukturo</t>
  </si>
  <si>
    <t>Inženiring biro Maribor d.o.o., Jezdarska ul. 2, 2000 Maribor</t>
  </si>
  <si>
    <t>Povezovalna cesta R3-752/7206 Arclin - Ljubečna od km 1+800 do km 3+922 (navezava na AC priključek Celje vzhod)</t>
  </si>
  <si>
    <t xml:space="preserve">1.4.3.1 Objekti ( kanalizacija - 2047m in vodovod - 247m)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</si>
</sst>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7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10"/>
      <color indexed="12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16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2" fillId="0" borderId="1" xfId="0" applyNumberFormat="1" applyFont="1" applyFill="1" applyBorder="1" applyAlignment="1" applyProtection="1"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protection locked="0"/>
    </xf>
    <xf numFmtId="164" fontId="1" fillId="0" borderId="8" xfId="0" applyNumberFormat="1" applyFont="1" applyFill="1" applyBorder="1" applyAlignment="1" applyProtection="1">
      <protection locked="0"/>
    </xf>
    <xf numFmtId="164" fontId="2" fillId="0" borderId="8" xfId="0" applyNumberFormat="1" applyFont="1" applyFill="1" applyBorder="1" applyAlignment="1" applyProtection="1">
      <protection locked="0"/>
    </xf>
    <xf numFmtId="164" fontId="2" fillId="0" borderId="8" xfId="0" applyNumberFormat="1" applyFont="1" applyFill="1" applyBorder="1" applyAlignment="1" applyProtection="1">
      <alignment horizontal="left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164" fontId="2" fillId="0" borderId="8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centerContinuous" vertical="center"/>
      <protection locked="0"/>
    </xf>
    <xf numFmtId="164" fontId="1" fillId="0" borderId="0" xfId="0" applyNumberFormat="1" applyFont="1" applyFill="1" applyAlignment="1" applyProtection="1">
      <alignment horizontal="centerContinuous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left"/>
      <protection locked="0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164" fontId="1" fillId="0" borderId="4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protection locked="0"/>
    </xf>
    <xf numFmtId="164" fontId="4" fillId="0" borderId="0" xfId="0" applyNumberFormat="1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3" fontId="1" fillId="0" borderId="4" xfId="0" applyNumberFormat="1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right"/>
      <protection locked="0"/>
    </xf>
    <xf numFmtId="164" fontId="1" fillId="0" borderId="0" xfId="0" quotePrefix="1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quotePrefix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quotePrefix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4" fontId="1" fillId="0" borderId="0" xfId="0" quotePrefix="1" applyNumberFormat="1" applyFont="1" applyFill="1" applyBorder="1" applyAlignment="1" applyProtection="1">
      <alignment horizontal="center"/>
      <protection locked="0"/>
    </xf>
    <xf numFmtId="164" fontId="1" fillId="0" borderId="4" xfId="0" quotePrefix="1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Fill="1" applyBorder="1" applyAlignment="1" applyProtection="1"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164" fontId="6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quotePrefix="1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164" fontId="3" fillId="0" borderId="4" xfId="0" applyNumberFormat="1" applyFont="1" applyFill="1" applyBorder="1" applyAlignment="1" applyProtection="1">
      <alignment vertical="center"/>
      <protection locked="0"/>
    </xf>
    <xf numFmtId="164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4" fontId="1" fillId="0" borderId="6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quotePrefix="1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 applyAlignment="1" applyProtection="1">
      <alignment horizontal="left"/>
      <protection locked="0"/>
    </xf>
    <xf numFmtId="164" fontId="3" fillId="0" borderId="4" xfId="0" applyNumberFormat="1" applyFont="1" applyFill="1" applyBorder="1" applyAlignment="1" applyProtection="1">
      <protection locked="0"/>
    </xf>
    <xf numFmtId="164" fontId="3" fillId="0" borderId="5" xfId="0" applyNumberFormat="1" applyFont="1" applyFill="1" applyBorder="1" applyAlignment="1" applyProtection="1">
      <protection locked="0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Alignment="1" applyProtection="1">
      <alignment horizontal="left" vertical="center"/>
      <protection locked="0"/>
    </xf>
    <xf numFmtId="164" fontId="3" fillId="0" borderId="5" xfId="0" applyNumberFormat="1" applyFont="1" applyFill="1" applyBorder="1" applyAlignment="1" applyProtection="1">
      <alignment horizontal="left" vertical="center"/>
      <protection locked="0"/>
    </xf>
    <xf numFmtId="164" fontId="3" fillId="0" borderId="5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quotePrefix="1" applyNumberFormat="1" applyFont="1" applyFill="1" applyBorder="1" applyAlignment="1" applyProtection="1">
      <protection locked="0"/>
    </xf>
    <xf numFmtId="164" fontId="3" fillId="0" borderId="7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protection locked="0"/>
    </xf>
    <xf numFmtId="164" fontId="1" fillId="0" borderId="3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protection locked="0"/>
    </xf>
    <xf numFmtId="164" fontId="6" fillId="0" borderId="0" xfId="0" quotePrefix="1" applyNumberFormat="1" applyFont="1" applyFill="1" applyBorder="1" applyAlignment="1" applyProtection="1">
      <alignment horizontal="right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 horizontal="right"/>
      <protection locked="0"/>
    </xf>
    <xf numFmtId="164" fontId="6" fillId="0" borderId="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 applyAlignment="1" applyProtection="1">
      <alignment horizontal="centerContinuous"/>
      <protection locked="0"/>
    </xf>
    <xf numFmtId="164" fontId="4" fillId="0" borderId="4" xfId="0" quotePrefix="1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centerContinuous"/>
      <protection locked="0"/>
    </xf>
    <xf numFmtId="164" fontId="1" fillId="0" borderId="5" xfId="0" quotePrefix="1" applyNumberFormat="1" applyFont="1" applyFill="1" applyBorder="1" applyAlignment="1" applyProtection="1">
      <alignment horizontal="left" vertical="center"/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vertical="center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164" fontId="3" fillId="0" borderId="3" xfId="0" quotePrefix="1" applyNumberFormat="1" applyFont="1" applyFill="1" applyBorder="1" applyAlignment="1" applyProtection="1">
      <alignment horizontal="right"/>
      <protection locked="0"/>
    </xf>
    <xf numFmtId="164" fontId="1" fillId="0" borderId="6" xfId="0" applyNumberFormat="1" applyFont="1" applyFill="1" applyBorder="1" applyAlignment="1" applyProtection="1">
      <alignment horizontal="left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vertical="center"/>
    </xf>
    <xf numFmtId="4" fontId="1" fillId="0" borderId="1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2" fontId="13" fillId="0" borderId="7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protection locked="0"/>
    </xf>
    <xf numFmtId="164" fontId="15" fillId="0" borderId="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</xf>
    <xf numFmtId="2" fontId="16" fillId="0" borderId="4" xfId="0" applyNumberFormat="1" applyFont="1" applyFill="1" applyBorder="1" applyAlignment="1" applyProtection="1">
      <alignment horizont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right"/>
    </xf>
    <xf numFmtId="2" fontId="16" fillId="0" borderId="7" xfId="0" applyNumberFormat="1" applyFont="1" applyFill="1" applyBorder="1" applyAlignment="1" applyProtection="1">
      <alignment horizontal="center"/>
    </xf>
    <xf numFmtId="1" fontId="15" fillId="0" borderId="4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right"/>
      <protection locked="0"/>
    </xf>
    <xf numFmtId="1" fontId="15" fillId="0" borderId="5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Alignment="1" applyProtection="1">
      <protection locked="0"/>
    </xf>
    <xf numFmtId="164" fontId="12" fillId="0" borderId="0" xfId="0" applyNumberFormat="1" applyFont="1" applyFill="1" applyBorder="1" applyAlignment="1" applyProtection="1">
      <protection locked="0"/>
    </xf>
    <xf numFmtId="164" fontId="12" fillId="0" borderId="4" xfId="0" applyNumberFormat="1" applyFont="1" applyFill="1" applyBorder="1" applyAlignment="1" applyProtection="1">
      <protection locked="0"/>
    </xf>
    <xf numFmtId="164" fontId="12" fillId="0" borderId="4" xfId="0" applyNumberFormat="1" applyFont="1" applyFill="1" applyBorder="1" applyAlignment="1" applyProtection="1">
      <alignment horizontal="left" vertical="center"/>
      <protection locked="0"/>
    </xf>
    <xf numFmtId="164" fontId="12" fillId="0" borderId="3" xfId="0" applyNumberFormat="1" applyFont="1" applyFill="1" applyBorder="1" applyAlignment="1" applyProtection="1">
      <alignment horizontal="right"/>
      <protection locked="0"/>
    </xf>
    <xf numFmtId="1" fontId="15" fillId="0" borderId="9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/>
    <xf numFmtId="164" fontId="1" fillId="0" borderId="0" xfId="0" applyNumberFormat="1" applyFont="1" applyFill="1" applyAlignment="1" applyProtection="1">
      <alignment horizontal="left"/>
    </xf>
    <xf numFmtId="164" fontId="11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quotePrefix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0" fontId="19" fillId="0" borderId="7" xfId="0" applyFont="1" applyFill="1" applyBorder="1" applyAlignment="1" applyProtection="1">
      <alignment vertical="center"/>
      <protection locked="0"/>
    </xf>
    <xf numFmtId="164" fontId="8" fillId="0" borderId="0" xfId="0" applyNumberFormat="1" applyFont="1" applyAlignment="1" applyProtection="1">
      <protection locked="0"/>
    </xf>
    <xf numFmtId="0" fontId="1" fillId="0" borderId="0" xfId="0" applyFont="1" applyFill="1" applyAlignment="1">
      <alignment vertical="center"/>
    </xf>
    <xf numFmtId="164" fontId="1" fillId="0" borderId="1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3" fillId="0" borderId="12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/>
    <xf numFmtId="164" fontId="8" fillId="0" borderId="0" xfId="0" applyNumberFormat="1" applyFont="1" applyBorder="1" applyAlignment="1" applyProtection="1">
      <protection locked="0"/>
    </xf>
    <xf numFmtId="0" fontId="1" fillId="0" borderId="0" xfId="0" applyFont="1" applyFill="1" applyBorder="1" applyAlignment="1">
      <alignment vertical="center"/>
    </xf>
    <xf numFmtId="164" fontId="15" fillId="0" borderId="4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border>
        <left/>
        <right/>
        <top/>
        <bottom/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42"/>
  <sheetViews>
    <sheetView tabSelected="1" view="pageBreakPreview" zoomScaleNormal="100" zoomScaleSheetLayoutView="100" workbookViewId="0"/>
  </sheetViews>
  <sheetFormatPr defaultColWidth="10" defaultRowHeight="12" x14ac:dyDescent="0.2"/>
  <cols>
    <col min="1" max="1" width="10" style="76"/>
    <col min="2" max="2" width="8.85546875" style="25" customWidth="1"/>
    <col min="3" max="3" width="10" style="25"/>
    <col min="4" max="4" width="11.7109375" style="25" customWidth="1"/>
    <col min="5" max="5" width="17.28515625" style="27" customWidth="1"/>
    <col min="6" max="6" width="8.5703125" style="74" customWidth="1"/>
    <col min="7" max="7" width="7.85546875" style="25" customWidth="1"/>
    <col min="8" max="8" width="8.5703125" style="25" customWidth="1"/>
    <col min="9" max="9" width="9" style="136" customWidth="1"/>
    <col min="10" max="10" width="9.7109375" style="2" customWidth="1"/>
    <col min="11" max="11" width="14.28515625" style="137" customWidth="1"/>
    <col min="12" max="76" width="10" style="12"/>
    <col min="77" max="78" width="14.7109375" style="12" customWidth="1"/>
    <col min="79" max="79" width="15.28515625" style="12" customWidth="1"/>
    <col min="80" max="16384" width="10" style="12"/>
  </cols>
  <sheetData>
    <row r="1" spans="1:11" ht="13.35" customHeight="1" x14ac:dyDescent="0.2">
      <c r="A1" s="19" t="s">
        <v>122</v>
      </c>
      <c r="B1" s="6"/>
      <c r="C1" s="194" t="s">
        <v>286</v>
      </c>
      <c r="D1" s="8"/>
      <c r="E1" s="9"/>
      <c r="F1" s="10"/>
      <c r="G1" s="8"/>
      <c r="H1" s="8"/>
      <c r="I1" s="11"/>
    </row>
    <row r="2" spans="1:11" ht="13.35" customHeight="1" x14ac:dyDescent="0.2">
      <c r="A2" s="19"/>
      <c r="B2" s="13"/>
      <c r="C2" s="195"/>
      <c r="D2" s="15"/>
      <c r="E2" s="16"/>
      <c r="F2" s="17"/>
      <c r="G2" s="15"/>
      <c r="H2" s="15"/>
      <c r="I2" s="18"/>
    </row>
    <row r="3" spans="1:11" ht="13.35" customHeight="1" x14ac:dyDescent="0.2">
      <c r="A3" s="19" t="s">
        <v>123</v>
      </c>
      <c r="B3" s="19"/>
      <c r="C3" s="194" t="s">
        <v>287</v>
      </c>
      <c r="D3" s="8"/>
      <c r="E3" s="9"/>
      <c r="F3" s="10"/>
      <c r="G3" s="8"/>
      <c r="H3" s="8"/>
      <c r="I3" s="11"/>
      <c r="J3" s="1"/>
    </row>
    <row r="4" spans="1:11" ht="13.35" customHeight="1" x14ac:dyDescent="0.2">
      <c r="A4" s="19"/>
      <c r="B4" s="5"/>
      <c r="C4" s="5"/>
      <c r="D4" s="21"/>
      <c r="E4" s="22"/>
      <c r="F4" s="23"/>
      <c r="G4" s="21"/>
      <c r="H4" s="21"/>
      <c r="I4" s="4"/>
      <c r="J4" s="1"/>
    </row>
    <row r="5" spans="1:11" ht="13.35" customHeight="1" x14ac:dyDescent="0.2">
      <c r="A5" s="19" t="s">
        <v>124</v>
      </c>
      <c r="B5" s="5"/>
      <c r="C5" s="7" t="s">
        <v>288</v>
      </c>
      <c r="D5" s="24"/>
      <c r="E5" s="24"/>
      <c r="F5" s="24"/>
      <c r="G5" s="8"/>
      <c r="H5" s="8"/>
      <c r="I5" s="11"/>
      <c r="J5" s="1"/>
    </row>
    <row r="6" spans="1:11" ht="13.35" customHeight="1" x14ac:dyDescent="0.2">
      <c r="A6" s="19"/>
      <c r="B6" s="5"/>
      <c r="C6" s="14"/>
      <c r="D6" s="21"/>
      <c r="E6" s="22"/>
      <c r="F6" s="23"/>
      <c r="G6" s="21"/>
      <c r="H6" s="21"/>
      <c r="I6" s="4"/>
      <c r="J6" s="1"/>
    </row>
    <row r="7" spans="1:11" ht="13.35" customHeight="1" x14ac:dyDescent="0.2">
      <c r="A7" s="19"/>
      <c r="B7" s="5"/>
      <c r="C7" s="19"/>
      <c r="D7" s="21"/>
      <c r="E7" s="22"/>
      <c r="F7" s="23"/>
      <c r="G7" s="21"/>
      <c r="H7" s="21"/>
      <c r="I7" s="4"/>
      <c r="J7" s="1"/>
    </row>
    <row r="8" spans="1:11" ht="13.35" customHeight="1" x14ac:dyDescent="0.2">
      <c r="A8" s="19"/>
      <c r="B8" s="5"/>
      <c r="C8" s="19"/>
      <c r="D8" s="21"/>
      <c r="E8" s="22"/>
      <c r="F8" s="23"/>
      <c r="G8" s="21"/>
      <c r="H8" s="21"/>
      <c r="I8" s="4"/>
      <c r="J8" s="1"/>
    </row>
    <row r="9" spans="1:11" ht="18" customHeight="1" x14ac:dyDescent="0.2">
      <c r="B9" s="22" t="s">
        <v>283</v>
      </c>
      <c r="D9" s="26"/>
      <c r="F9" s="28"/>
      <c r="G9" s="29"/>
      <c r="H9" s="29"/>
      <c r="I9" s="4"/>
      <c r="J9" s="1"/>
    </row>
    <row r="10" spans="1:11" ht="15.75" customHeight="1" x14ac:dyDescent="0.2">
      <c r="E10" s="22"/>
      <c r="F10" s="28"/>
      <c r="G10" s="29"/>
      <c r="H10" s="29"/>
      <c r="I10" s="4"/>
      <c r="J10" s="1"/>
    </row>
    <row r="11" spans="1:11" ht="13.35" customHeight="1" x14ac:dyDescent="0.2">
      <c r="A11" s="184"/>
      <c r="B11" s="29"/>
      <c r="C11" s="29"/>
      <c r="D11" s="29"/>
      <c r="E11" s="30"/>
      <c r="F11" s="28"/>
      <c r="G11" s="29"/>
      <c r="H11" s="29"/>
      <c r="I11" s="4"/>
      <c r="J11" s="42"/>
      <c r="K11" s="139"/>
    </row>
    <row r="12" spans="1:11" ht="13.35" customHeight="1" x14ac:dyDescent="0.2">
      <c r="A12" s="64" t="s">
        <v>125</v>
      </c>
      <c r="B12" s="30"/>
      <c r="C12" s="30"/>
      <c r="D12" s="30"/>
      <c r="E12" s="30"/>
      <c r="F12" s="31"/>
      <c r="G12" s="30"/>
      <c r="H12" s="30"/>
      <c r="I12" s="4"/>
      <c r="J12" s="42"/>
      <c r="K12" s="139"/>
    </row>
    <row r="13" spans="1:11" ht="13.35" customHeight="1" x14ac:dyDescent="0.2">
      <c r="A13" s="64" t="s">
        <v>126</v>
      </c>
      <c r="B13" s="30"/>
      <c r="C13" s="30"/>
      <c r="D13" s="30"/>
      <c r="E13" s="30"/>
      <c r="F13" s="31"/>
      <c r="G13" s="30"/>
      <c r="H13" s="30"/>
      <c r="I13" s="4"/>
      <c r="J13" s="42"/>
      <c r="K13" s="139"/>
    </row>
    <row r="14" spans="1:11" ht="13.35" customHeight="1" x14ac:dyDescent="0.2">
      <c r="A14" s="64" t="s">
        <v>127</v>
      </c>
      <c r="B14" s="30"/>
      <c r="C14" s="30"/>
      <c r="D14" s="30"/>
      <c r="E14" s="30"/>
      <c r="F14" s="31"/>
      <c r="G14" s="30"/>
      <c r="H14" s="30"/>
      <c r="I14" s="4"/>
      <c r="J14" s="42"/>
      <c r="K14" s="139"/>
    </row>
    <row r="15" spans="1:11" ht="13.35" customHeight="1" x14ac:dyDescent="0.2">
      <c r="A15" s="64" t="s">
        <v>128</v>
      </c>
      <c r="B15" s="30"/>
      <c r="C15" s="30"/>
      <c r="D15" s="30"/>
      <c r="E15" s="30"/>
      <c r="F15" s="31"/>
      <c r="G15" s="30"/>
      <c r="H15" s="30"/>
      <c r="I15" s="4"/>
      <c r="J15" s="42"/>
      <c r="K15" s="139"/>
    </row>
    <row r="16" spans="1:11" ht="13.35" customHeight="1" x14ac:dyDescent="0.2">
      <c r="A16" s="64"/>
      <c r="B16" s="30"/>
      <c r="C16" s="30"/>
      <c r="D16" s="30"/>
      <c r="E16" s="30"/>
      <c r="F16" s="31"/>
      <c r="G16" s="30"/>
      <c r="H16" s="30"/>
      <c r="I16" s="4"/>
      <c r="J16" s="42"/>
      <c r="K16" s="139"/>
    </row>
    <row r="17" spans="1:11" ht="13.35" customHeight="1" x14ac:dyDescent="0.2">
      <c r="A17" s="64" t="s">
        <v>129</v>
      </c>
      <c r="B17" s="30"/>
      <c r="C17" s="30"/>
      <c r="D17" s="30"/>
      <c r="E17" s="30"/>
      <c r="F17" s="31"/>
      <c r="G17" s="30"/>
      <c r="H17" s="30"/>
      <c r="I17" s="4"/>
      <c r="J17" s="42"/>
      <c r="K17" s="139"/>
    </row>
    <row r="18" spans="1:11" ht="13.35" customHeight="1" x14ac:dyDescent="0.2">
      <c r="A18" s="64" t="s">
        <v>285</v>
      </c>
      <c r="B18" s="30"/>
      <c r="C18" s="30"/>
      <c r="D18" s="30"/>
      <c r="E18" s="30"/>
      <c r="F18" s="31"/>
      <c r="G18" s="30"/>
      <c r="H18" s="30"/>
      <c r="I18" s="4"/>
      <c r="J18" s="42"/>
      <c r="K18" s="139"/>
    </row>
    <row r="19" spans="1:11" ht="13.35" customHeight="1" x14ac:dyDescent="0.2">
      <c r="A19" s="64"/>
      <c r="B19" s="30"/>
      <c r="C19" s="30"/>
      <c r="D19" s="30"/>
      <c r="E19" s="30"/>
      <c r="F19" s="31"/>
      <c r="G19" s="30"/>
      <c r="H19" s="30"/>
      <c r="I19" s="4"/>
      <c r="J19" s="42"/>
      <c r="K19" s="139"/>
    </row>
    <row r="20" spans="1:11" ht="13.35" customHeight="1" x14ac:dyDescent="0.25">
      <c r="A20" s="64"/>
      <c r="B20" s="30"/>
      <c r="C20" s="30"/>
      <c r="D20" s="30"/>
      <c r="E20" s="30"/>
      <c r="F20" s="31"/>
      <c r="G20" s="30"/>
      <c r="H20" s="30"/>
      <c r="I20" s="4"/>
      <c r="J20" s="42"/>
      <c r="K20" s="160"/>
    </row>
    <row r="21" spans="1:11" ht="13.35" customHeight="1" x14ac:dyDescent="0.25">
      <c r="A21" s="64"/>
      <c r="B21" s="30"/>
      <c r="C21" s="30"/>
      <c r="D21" s="30"/>
      <c r="E21" s="30"/>
      <c r="F21" s="31"/>
      <c r="G21" s="30"/>
      <c r="H21" s="30"/>
      <c r="I21" s="4"/>
      <c r="J21" s="42"/>
      <c r="K21" s="160"/>
    </row>
    <row r="22" spans="1:11" ht="13.35" customHeight="1" x14ac:dyDescent="0.2">
      <c r="A22" s="13"/>
      <c r="B22" s="5"/>
      <c r="C22" s="5"/>
      <c r="D22" s="5"/>
      <c r="E22" s="32" t="s">
        <v>130</v>
      </c>
      <c r="F22" s="33" t="s">
        <v>131</v>
      </c>
      <c r="G22" s="34"/>
      <c r="H22" s="202" t="s">
        <v>132</v>
      </c>
      <c r="I22" s="203"/>
      <c r="J22" s="200" t="s">
        <v>270</v>
      </c>
      <c r="K22" s="200"/>
    </row>
    <row r="23" spans="1:11" ht="13.35" customHeight="1" x14ac:dyDescent="0.2">
      <c r="B23" s="35"/>
      <c r="C23" s="5"/>
      <c r="D23" s="5"/>
      <c r="E23" s="32" t="s">
        <v>133</v>
      </c>
      <c r="F23" s="36" t="s">
        <v>134</v>
      </c>
      <c r="G23" s="146" t="s">
        <v>135</v>
      </c>
      <c r="H23" s="146" t="s">
        <v>136</v>
      </c>
      <c r="I23" s="140" t="s">
        <v>137</v>
      </c>
      <c r="J23" s="161" t="s">
        <v>136</v>
      </c>
      <c r="K23" s="161" t="s">
        <v>271</v>
      </c>
    </row>
    <row r="24" spans="1:11" ht="13.35" customHeight="1" x14ac:dyDescent="0.2">
      <c r="A24" s="13" t="s">
        <v>138</v>
      </c>
      <c r="B24" s="35"/>
      <c r="C24" s="5"/>
      <c r="D24" s="5"/>
      <c r="E24" s="30"/>
      <c r="F24" s="37"/>
      <c r="G24" s="38"/>
      <c r="H24" s="38"/>
      <c r="I24" s="3"/>
      <c r="J24" s="162"/>
      <c r="K24" s="162"/>
    </row>
    <row r="25" spans="1:11" ht="13.35" customHeight="1" x14ac:dyDescent="0.2">
      <c r="A25" s="13"/>
      <c r="B25" s="35"/>
      <c r="C25" s="5"/>
      <c r="D25" s="5"/>
      <c r="E25" s="30"/>
      <c r="F25" s="37"/>
      <c r="G25" s="38"/>
      <c r="H25" s="38"/>
      <c r="I25" s="3"/>
      <c r="J25" s="162"/>
      <c r="K25" s="162"/>
    </row>
    <row r="26" spans="1:11" ht="13.35" customHeight="1" x14ac:dyDescent="0.2">
      <c r="A26" s="13" t="s">
        <v>139</v>
      </c>
      <c r="B26" s="5"/>
      <c r="C26" s="5"/>
      <c r="D26" s="5"/>
      <c r="E26" s="30"/>
      <c r="F26" s="20"/>
      <c r="G26" s="5"/>
      <c r="H26" s="5"/>
      <c r="I26" s="4"/>
      <c r="J26" s="162"/>
      <c r="K26" s="162"/>
    </row>
    <row r="27" spans="1:11" ht="13.35" customHeight="1" x14ac:dyDescent="0.2">
      <c r="A27" s="19" t="s">
        <v>140</v>
      </c>
      <c r="B27" s="5"/>
      <c r="C27" s="5"/>
      <c r="D27" s="5"/>
      <c r="E27" s="39" t="s">
        <v>141</v>
      </c>
      <c r="F27" s="40" t="s">
        <v>142</v>
      </c>
      <c r="G27" s="41">
        <v>1990</v>
      </c>
      <c r="H27" s="147" t="s">
        <v>143</v>
      </c>
      <c r="I27" s="140">
        <v>4</v>
      </c>
      <c r="J27" s="163"/>
      <c r="K27" s="164">
        <f>IF(ISNUMBER(I27),I27*J27,"")</f>
        <v>0</v>
      </c>
    </row>
    <row r="28" spans="1:11" ht="13.35" customHeight="1" x14ac:dyDescent="0.2">
      <c r="A28" s="19" t="s">
        <v>144</v>
      </c>
      <c r="B28" s="5"/>
      <c r="C28" s="5"/>
      <c r="D28" s="5"/>
      <c r="E28" s="39" t="s">
        <v>141</v>
      </c>
      <c r="F28" s="40" t="s">
        <v>142</v>
      </c>
      <c r="G28" s="41">
        <v>1990</v>
      </c>
      <c r="H28" s="147" t="s">
        <v>143</v>
      </c>
      <c r="I28" s="140">
        <v>4</v>
      </c>
      <c r="J28" s="163"/>
      <c r="K28" s="164">
        <f t="shared" ref="K28:K70" si="0">IF(ISNUMBER(I28),I28*J28,"")</f>
        <v>0</v>
      </c>
    </row>
    <row r="29" spans="1:11" ht="13.35" customHeight="1" x14ac:dyDescent="0.2">
      <c r="A29" s="19" t="s">
        <v>145</v>
      </c>
      <c r="B29" s="5"/>
      <c r="C29" s="5"/>
      <c r="D29" s="5"/>
      <c r="E29" s="39" t="s">
        <v>141</v>
      </c>
      <c r="F29" s="40" t="s">
        <v>142</v>
      </c>
      <c r="G29" s="41">
        <v>1990</v>
      </c>
      <c r="H29" s="147" t="s">
        <v>143</v>
      </c>
      <c r="I29" s="140">
        <v>4</v>
      </c>
      <c r="J29" s="163"/>
      <c r="K29" s="164">
        <f t="shared" si="0"/>
        <v>0</v>
      </c>
    </row>
    <row r="30" spans="1:11" ht="13.35" customHeight="1" x14ac:dyDescent="0.2">
      <c r="A30" s="109" t="s">
        <v>146</v>
      </c>
      <c r="B30" s="5"/>
      <c r="C30" s="5"/>
      <c r="D30" s="5"/>
      <c r="E30" s="39" t="s">
        <v>141</v>
      </c>
      <c r="F30" s="40" t="s">
        <v>147</v>
      </c>
      <c r="G30" s="41"/>
      <c r="H30" s="147" t="s">
        <v>148</v>
      </c>
      <c r="I30" s="140"/>
      <c r="J30" s="163"/>
      <c r="K30" s="164" t="str">
        <f t="shared" si="0"/>
        <v/>
      </c>
    </row>
    <row r="31" spans="1:11" ht="13.35" customHeight="1" x14ac:dyDescent="0.2">
      <c r="A31" s="109"/>
      <c r="B31" s="5"/>
      <c r="C31" s="5"/>
      <c r="D31" s="5"/>
      <c r="E31" s="30"/>
      <c r="F31" s="42"/>
      <c r="G31" s="19"/>
      <c r="H31" s="43"/>
      <c r="I31" s="3"/>
      <c r="J31" s="165"/>
      <c r="K31" s="166" t="str">
        <f t="shared" si="0"/>
        <v/>
      </c>
    </row>
    <row r="32" spans="1:11" ht="13.35" customHeight="1" x14ac:dyDescent="0.2">
      <c r="A32" s="13" t="s">
        <v>149</v>
      </c>
      <c r="B32" s="5"/>
      <c r="C32" s="5"/>
      <c r="D32" s="5"/>
      <c r="E32" s="30"/>
      <c r="F32" s="20"/>
      <c r="G32" s="5"/>
      <c r="H32" s="44"/>
      <c r="I32" s="4"/>
      <c r="J32" s="165"/>
      <c r="K32" s="166" t="str">
        <f t="shared" si="0"/>
        <v/>
      </c>
    </row>
    <row r="33" spans="1:11" ht="12" customHeight="1" x14ac:dyDescent="0.2">
      <c r="A33" s="64"/>
      <c r="B33" s="5"/>
      <c r="C33" s="5"/>
      <c r="D33" s="5"/>
      <c r="E33" s="30"/>
      <c r="F33" s="37"/>
      <c r="G33" s="38"/>
      <c r="H33" s="38"/>
      <c r="I33" s="3"/>
      <c r="J33" s="165"/>
      <c r="K33" s="166" t="str">
        <f t="shared" si="0"/>
        <v/>
      </c>
    </row>
    <row r="34" spans="1:11" ht="13.35" customHeight="1" x14ac:dyDescent="0.2">
      <c r="A34" s="13" t="s">
        <v>154</v>
      </c>
      <c r="B34" s="5"/>
      <c r="C34" s="5"/>
      <c r="D34" s="5"/>
      <c r="E34" s="30"/>
      <c r="F34" s="20"/>
      <c r="G34" s="50"/>
      <c r="H34" s="44"/>
      <c r="I34" s="4"/>
      <c r="J34" s="165"/>
      <c r="K34" s="166" t="str">
        <f t="shared" si="0"/>
        <v/>
      </c>
    </row>
    <row r="35" spans="1:11" ht="13.35" customHeight="1" x14ac:dyDescent="0.2">
      <c r="A35" s="186" t="s">
        <v>155</v>
      </c>
      <c r="B35" s="47"/>
      <c r="C35" s="47"/>
      <c r="D35" s="47"/>
      <c r="E35" s="48" t="s">
        <v>156</v>
      </c>
      <c r="F35" s="45" t="s">
        <v>157</v>
      </c>
      <c r="G35" s="52">
        <v>23996</v>
      </c>
      <c r="H35" s="53">
        <v>20000</v>
      </c>
      <c r="I35" s="167">
        <v>1</v>
      </c>
      <c r="J35" s="168"/>
      <c r="K35" s="164">
        <f t="shared" si="0"/>
        <v>0</v>
      </c>
    </row>
    <row r="36" spans="1:11" ht="13.35" customHeight="1" x14ac:dyDescent="0.2">
      <c r="A36" s="185" t="s">
        <v>158</v>
      </c>
      <c r="B36" s="47"/>
      <c r="C36" s="47"/>
      <c r="D36" s="47"/>
      <c r="E36" s="48" t="s">
        <v>159</v>
      </c>
      <c r="F36" s="45" t="s">
        <v>157</v>
      </c>
      <c r="G36" s="52">
        <v>23996</v>
      </c>
      <c r="H36" s="53">
        <v>20000</v>
      </c>
      <c r="I36" s="169">
        <v>1</v>
      </c>
      <c r="J36" s="168"/>
      <c r="K36" s="164">
        <f t="shared" si="0"/>
        <v>0</v>
      </c>
    </row>
    <row r="37" spans="1:11" ht="13.35" customHeight="1" x14ac:dyDescent="0.2">
      <c r="A37" s="186" t="s">
        <v>160</v>
      </c>
      <c r="B37" s="47"/>
      <c r="C37" s="47"/>
      <c r="D37" s="47"/>
      <c r="E37" s="48" t="s">
        <v>161</v>
      </c>
      <c r="F37" s="45" t="s">
        <v>157</v>
      </c>
      <c r="G37" s="52">
        <v>23996</v>
      </c>
      <c r="H37" s="53">
        <v>20000</v>
      </c>
      <c r="I37" s="169">
        <v>1</v>
      </c>
      <c r="J37" s="168"/>
      <c r="K37" s="164">
        <f t="shared" si="0"/>
        <v>0</v>
      </c>
    </row>
    <row r="38" spans="1:11" ht="13.35" customHeight="1" x14ac:dyDescent="0.2">
      <c r="A38" s="186" t="s">
        <v>162</v>
      </c>
      <c r="B38" s="47"/>
      <c r="C38" s="47"/>
      <c r="D38" s="47"/>
      <c r="E38" s="48" t="s">
        <v>163</v>
      </c>
      <c r="F38" s="45" t="s">
        <v>157</v>
      </c>
      <c r="G38" s="52"/>
      <c r="H38" s="53">
        <v>20000</v>
      </c>
      <c r="I38" s="169"/>
      <c r="J38" s="168"/>
      <c r="K38" s="164" t="str">
        <f t="shared" si="0"/>
        <v/>
      </c>
    </row>
    <row r="39" spans="1:11" ht="13.35" customHeight="1" x14ac:dyDescent="0.2">
      <c r="A39" s="185" t="s">
        <v>164</v>
      </c>
      <c r="B39" s="47"/>
      <c r="C39" s="47"/>
      <c r="D39" s="47"/>
      <c r="E39" s="48" t="s">
        <v>165</v>
      </c>
      <c r="F39" s="45" t="s">
        <v>157</v>
      </c>
      <c r="G39" s="52">
        <v>23996</v>
      </c>
      <c r="H39" s="53">
        <v>20000</v>
      </c>
      <c r="I39" s="169">
        <v>1</v>
      </c>
      <c r="J39" s="168"/>
      <c r="K39" s="164">
        <f t="shared" si="0"/>
        <v>0</v>
      </c>
    </row>
    <row r="40" spans="1:11" ht="13.35" customHeight="1" x14ac:dyDescent="0.2">
      <c r="A40" s="185" t="s">
        <v>166</v>
      </c>
      <c r="B40" s="47"/>
      <c r="C40" s="47"/>
      <c r="D40" s="47"/>
      <c r="E40" s="48" t="s">
        <v>150</v>
      </c>
      <c r="F40" s="45" t="s">
        <v>157</v>
      </c>
      <c r="G40" s="52">
        <v>23996</v>
      </c>
      <c r="H40" s="53">
        <v>800</v>
      </c>
      <c r="I40" s="169">
        <v>30</v>
      </c>
      <c r="J40" s="168"/>
      <c r="K40" s="164">
        <f t="shared" si="0"/>
        <v>0</v>
      </c>
    </row>
    <row r="41" spans="1:11" ht="13.35" customHeight="1" x14ac:dyDescent="0.2">
      <c r="A41" s="185" t="s">
        <v>151</v>
      </c>
      <c r="B41" s="47"/>
      <c r="C41" s="47"/>
      <c r="D41" s="47"/>
      <c r="E41" s="48" t="s">
        <v>152</v>
      </c>
      <c r="F41" s="45" t="s">
        <v>157</v>
      </c>
      <c r="G41" s="52">
        <v>23996</v>
      </c>
      <c r="H41" s="53">
        <v>1500</v>
      </c>
      <c r="I41" s="169">
        <v>16</v>
      </c>
      <c r="J41" s="168"/>
      <c r="K41" s="164">
        <f t="shared" si="0"/>
        <v>0</v>
      </c>
    </row>
    <row r="42" spans="1:11" ht="13.35" customHeight="1" x14ac:dyDescent="0.2">
      <c r="A42" s="185" t="s">
        <v>153</v>
      </c>
      <c r="B42" s="47"/>
      <c r="C42" s="47"/>
      <c r="D42" s="47"/>
      <c r="E42" s="48" t="s">
        <v>152</v>
      </c>
      <c r="F42" s="45" t="s">
        <v>157</v>
      </c>
      <c r="G42" s="52">
        <v>23996</v>
      </c>
      <c r="H42" s="53">
        <v>5000</v>
      </c>
      <c r="I42" s="169">
        <v>5</v>
      </c>
      <c r="J42" s="168"/>
      <c r="K42" s="164">
        <f t="shared" si="0"/>
        <v>0</v>
      </c>
    </row>
    <row r="43" spans="1:11" ht="13.35" customHeight="1" x14ac:dyDescent="0.2">
      <c r="A43" s="19"/>
      <c r="B43" s="5"/>
      <c r="C43" s="5"/>
      <c r="D43" s="5"/>
      <c r="E43" s="30"/>
      <c r="F43" s="54" t="s">
        <v>167</v>
      </c>
      <c r="G43" s="55"/>
      <c r="H43" s="43"/>
      <c r="I43" s="170"/>
      <c r="J43" s="165"/>
      <c r="K43" s="166" t="str">
        <f t="shared" si="0"/>
        <v/>
      </c>
    </row>
    <row r="44" spans="1:11" ht="13.35" customHeight="1" x14ac:dyDescent="0.2">
      <c r="A44" s="19"/>
      <c r="B44" s="5"/>
      <c r="C44" s="5"/>
      <c r="D44" s="5"/>
      <c r="E44" s="30"/>
      <c r="F44" s="54"/>
      <c r="G44" s="55"/>
      <c r="H44" s="43"/>
      <c r="I44" s="170"/>
      <c r="J44" s="165"/>
      <c r="K44" s="166" t="str">
        <f t="shared" si="0"/>
        <v/>
      </c>
    </row>
    <row r="45" spans="1:11" ht="13.35" customHeight="1" x14ac:dyDescent="0.2">
      <c r="A45" s="19"/>
      <c r="B45" s="5"/>
      <c r="C45" s="5"/>
      <c r="D45" s="5"/>
      <c r="E45" s="30"/>
      <c r="F45" s="54"/>
      <c r="G45" s="55"/>
      <c r="H45" s="43"/>
      <c r="I45" s="170"/>
      <c r="J45" s="165"/>
      <c r="K45" s="166" t="str">
        <f t="shared" si="0"/>
        <v/>
      </c>
    </row>
    <row r="46" spans="1:11" ht="13.35" customHeight="1" x14ac:dyDescent="0.2">
      <c r="A46" s="13" t="s">
        <v>172</v>
      </c>
      <c r="B46" s="5"/>
      <c r="C46" s="5"/>
      <c r="D46" s="5"/>
      <c r="E46" s="30"/>
      <c r="F46" s="20"/>
      <c r="G46" s="50"/>
      <c r="H46" s="44"/>
      <c r="I46" s="170"/>
      <c r="J46" s="165"/>
      <c r="K46" s="166" t="str">
        <f t="shared" si="0"/>
        <v/>
      </c>
    </row>
    <row r="47" spans="1:11" ht="13.35" customHeight="1" x14ac:dyDescent="0.2">
      <c r="A47" s="187" t="s">
        <v>173</v>
      </c>
      <c r="B47" s="47"/>
      <c r="C47" s="47"/>
      <c r="D47" s="47"/>
      <c r="E47" s="57" t="s">
        <v>174</v>
      </c>
      <c r="F47" s="45" t="s">
        <v>157</v>
      </c>
      <c r="G47" s="52">
        <v>22880</v>
      </c>
      <c r="H47" s="53">
        <v>8000</v>
      </c>
      <c r="I47" s="169">
        <v>3</v>
      </c>
      <c r="J47" s="168"/>
      <c r="K47" s="164">
        <f t="shared" si="0"/>
        <v>0</v>
      </c>
    </row>
    <row r="48" spans="1:11" ht="13.35" customHeight="1" x14ac:dyDescent="0.2">
      <c r="A48" s="187" t="s">
        <v>175</v>
      </c>
      <c r="B48" s="47"/>
      <c r="C48" s="47"/>
      <c r="D48" s="47"/>
      <c r="E48" s="48" t="s">
        <v>176</v>
      </c>
      <c r="F48" s="45" t="s">
        <v>157</v>
      </c>
      <c r="G48" s="52">
        <v>22880</v>
      </c>
      <c r="H48" s="53">
        <v>8000</v>
      </c>
      <c r="I48" s="169">
        <v>3</v>
      </c>
      <c r="J48" s="168"/>
      <c r="K48" s="164">
        <f t="shared" si="0"/>
        <v>0</v>
      </c>
    </row>
    <row r="49" spans="1:11" ht="13.35" hidden="1" customHeight="1" x14ac:dyDescent="0.2">
      <c r="A49" s="187" t="s">
        <v>177</v>
      </c>
      <c r="B49" s="47"/>
      <c r="C49" s="47"/>
      <c r="D49" s="47"/>
      <c r="E49" s="48" t="s">
        <v>178</v>
      </c>
      <c r="F49" s="45" t="s">
        <v>157</v>
      </c>
      <c r="G49" s="52"/>
      <c r="H49" s="53">
        <v>8000</v>
      </c>
      <c r="I49" s="169" t="str">
        <f t="shared" ref="I49:I51" si="1">+IF(ISNUMBER(G49),IF(ROUND(G49/H49,0)=0,1,ROUND(G49/H49,0)),"")</f>
        <v/>
      </c>
      <c r="J49" s="168" t="str">
        <f>IF(ISNUMBER(#REF!),ROUND(#REF!*#REF!,2),"")</f>
        <v/>
      </c>
      <c r="K49" s="164" t="str">
        <f t="shared" si="0"/>
        <v/>
      </c>
    </row>
    <row r="50" spans="1:11" ht="13.35" hidden="1" customHeight="1" x14ac:dyDescent="0.2">
      <c r="A50" s="187" t="s">
        <v>179</v>
      </c>
      <c r="B50" s="47"/>
      <c r="C50" s="47"/>
      <c r="D50" s="47"/>
      <c r="E50" s="48" t="s">
        <v>180</v>
      </c>
      <c r="F50" s="45" t="s">
        <v>157</v>
      </c>
      <c r="G50" s="52"/>
      <c r="H50" s="53">
        <v>8000</v>
      </c>
      <c r="I50" s="169" t="str">
        <f t="shared" si="1"/>
        <v/>
      </c>
      <c r="J50" s="168" t="str">
        <f>IF(ISNUMBER(#REF!),ROUND(#REF!*#REF!,2),"")</f>
        <v/>
      </c>
      <c r="K50" s="164" t="str">
        <f t="shared" si="0"/>
        <v/>
      </c>
    </row>
    <row r="51" spans="1:11" ht="13.35" hidden="1" customHeight="1" x14ac:dyDescent="0.2">
      <c r="A51" s="187" t="s">
        <v>181</v>
      </c>
      <c r="B51" s="47"/>
      <c r="C51" s="47"/>
      <c r="D51" s="47"/>
      <c r="E51" s="57" t="s">
        <v>182</v>
      </c>
      <c r="F51" s="45" t="s">
        <v>157</v>
      </c>
      <c r="G51" s="52"/>
      <c r="H51" s="53">
        <v>8000</v>
      </c>
      <c r="I51" s="169" t="str">
        <f t="shared" si="1"/>
        <v/>
      </c>
      <c r="J51" s="168" t="str">
        <f>IF(ISNUMBER(#REF!),ROUND(#REF!*#REF!,2),"")</f>
        <v/>
      </c>
      <c r="K51" s="164" t="str">
        <f t="shared" si="0"/>
        <v/>
      </c>
    </row>
    <row r="52" spans="1:11" ht="13.35" customHeight="1" x14ac:dyDescent="0.2">
      <c r="A52" s="19"/>
      <c r="B52" s="5"/>
      <c r="C52" s="5"/>
      <c r="D52" s="5"/>
      <c r="E52" s="30"/>
      <c r="F52" s="54"/>
      <c r="G52" s="55"/>
      <c r="H52" s="43"/>
      <c r="I52" s="170"/>
      <c r="J52" s="165" t="str">
        <f>IF(ISNUMBER(#REF!),ROUND(#REF!*#REF!,2),"")</f>
        <v/>
      </c>
      <c r="K52" s="166" t="str">
        <f t="shared" si="0"/>
        <v/>
      </c>
    </row>
    <row r="53" spans="1:11" ht="13.35" customHeight="1" x14ac:dyDescent="0.2">
      <c r="A53" s="19"/>
      <c r="B53" s="5"/>
      <c r="C53" s="5"/>
      <c r="D53" s="5"/>
      <c r="E53" s="30"/>
      <c r="F53" s="54"/>
      <c r="G53" s="55"/>
      <c r="H53" s="43"/>
      <c r="I53" s="170"/>
      <c r="J53" s="165" t="str">
        <f>IF(ISNUMBER(#REF!),ROUND(#REF!*#REF!,2),"")</f>
        <v/>
      </c>
      <c r="K53" s="166" t="str">
        <f t="shared" si="0"/>
        <v/>
      </c>
    </row>
    <row r="54" spans="1:11" ht="13.35" customHeight="1" x14ac:dyDescent="0.2">
      <c r="A54" s="13" t="s">
        <v>183</v>
      </c>
      <c r="B54" s="5"/>
      <c r="C54" s="5"/>
      <c r="D54" s="5"/>
      <c r="E54" s="30"/>
      <c r="F54" s="20"/>
      <c r="G54" s="50"/>
      <c r="H54" s="44"/>
      <c r="I54" s="170"/>
      <c r="J54" s="165" t="str">
        <f>IF(ISNUMBER(#REF!),ROUND(#REF!*#REF!,2),"")</f>
        <v/>
      </c>
      <c r="K54" s="166" t="str">
        <f t="shared" si="0"/>
        <v/>
      </c>
    </row>
    <row r="55" spans="1:11" ht="13.35" customHeight="1" x14ac:dyDescent="0.2">
      <c r="A55" s="188" t="s">
        <v>184</v>
      </c>
      <c r="B55" s="5"/>
      <c r="C55" s="5"/>
      <c r="D55" s="5"/>
      <c r="E55" s="30"/>
      <c r="F55" s="20"/>
      <c r="G55" s="5"/>
      <c r="H55" s="44"/>
      <c r="I55" s="170"/>
      <c r="J55" s="165"/>
      <c r="K55" s="166" t="str">
        <f t="shared" si="0"/>
        <v/>
      </c>
    </row>
    <row r="56" spans="1:11" ht="13.35" customHeight="1" x14ac:dyDescent="0.2">
      <c r="A56" s="186" t="s">
        <v>155</v>
      </c>
      <c r="B56" s="47"/>
      <c r="C56" s="47"/>
      <c r="D56" s="47"/>
      <c r="E56" s="48" t="s">
        <v>156</v>
      </c>
      <c r="F56" s="45" t="s">
        <v>171</v>
      </c>
      <c r="G56" s="52">
        <v>4617</v>
      </c>
      <c r="H56" s="53">
        <v>50000</v>
      </c>
      <c r="I56" s="169">
        <v>1</v>
      </c>
      <c r="J56" s="168"/>
      <c r="K56" s="164">
        <f t="shared" si="0"/>
        <v>0</v>
      </c>
    </row>
    <row r="57" spans="1:11" ht="13.35" customHeight="1" x14ac:dyDescent="0.2">
      <c r="A57" s="185" t="s">
        <v>158</v>
      </c>
      <c r="B57" s="47"/>
      <c r="C57" s="47"/>
      <c r="D57" s="47"/>
      <c r="E57" s="48" t="s">
        <v>159</v>
      </c>
      <c r="F57" s="45" t="s">
        <v>171</v>
      </c>
      <c r="G57" s="52">
        <v>21578</v>
      </c>
      <c r="H57" s="53">
        <v>50000</v>
      </c>
      <c r="I57" s="169">
        <v>1</v>
      </c>
      <c r="J57" s="168"/>
      <c r="K57" s="164">
        <f t="shared" si="0"/>
        <v>0</v>
      </c>
    </row>
    <row r="58" spans="1:11" ht="13.35" customHeight="1" x14ac:dyDescent="0.2">
      <c r="A58" s="186" t="s">
        <v>160</v>
      </c>
      <c r="B58" s="47"/>
      <c r="C58" s="47"/>
      <c r="D58" s="47"/>
      <c r="E58" s="48" t="s">
        <v>161</v>
      </c>
      <c r="F58" s="45" t="s">
        <v>171</v>
      </c>
      <c r="G58" s="52">
        <v>4617</v>
      </c>
      <c r="H58" s="53">
        <v>50000</v>
      </c>
      <c r="I58" s="169">
        <v>1</v>
      </c>
      <c r="J58" s="168"/>
      <c r="K58" s="164">
        <f t="shared" si="0"/>
        <v>0</v>
      </c>
    </row>
    <row r="59" spans="1:11" ht="13.35" customHeight="1" x14ac:dyDescent="0.2">
      <c r="A59" s="186" t="s">
        <v>162</v>
      </c>
      <c r="B59" s="47"/>
      <c r="C59" s="47"/>
      <c r="D59" s="47"/>
      <c r="E59" s="48" t="s">
        <v>163</v>
      </c>
      <c r="F59" s="45" t="s">
        <v>171</v>
      </c>
      <c r="G59" s="52">
        <v>16961</v>
      </c>
      <c r="H59" s="53">
        <v>50000</v>
      </c>
      <c r="I59" s="169">
        <v>1</v>
      </c>
      <c r="J59" s="168"/>
      <c r="K59" s="164">
        <f t="shared" si="0"/>
        <v>0</v>
      </c>
    </row>
    <row r="60" spans="1:11" ht="13.35" customHeight="1" x14ac:dyDescent="0.2">
      <c r="A60" s="185" t="s">
        <v>164</v>
      </c>
      <c r="B60" s="47"/>
      <c r="C60" s="47"/>
      <c r="D60" s="47"/>
      <c r="E60" s="48" t="s">
        <v>165</v>
      </c>
      <c r="F60" s="45" t="s">
        <v>171</v>
      </c>
      <c r="G60" s="52">
        <v>21578</v>
      </c>
      <c r="H60" s="53">
        <v>50000</v>
      </c>
      <c r="I60" s="169">
        <v>1</v>
      </c>
      <c r="J60" s="168"/>
      <c r="K60" s="164">
        <f t="shared" si="0"/>
        <v>0</v>
      </c>
    </row>
    <row r="61" spans="1:11" ht="13.35" customHeight="1" x14ac:dyDescent="0.2">
      <c r="A61" s="185" t="s">
        <v>168</v>
      </c>
      <c r="B61" s="47"/>
      <c r="C61" s="47"/>
      <c r="D61" s="47"/>
      <c r="E61" s="48" t="s">
        <v>165</v>
      </c>
      <c r="F61" s="45" t="s">
        <v>171</v>
      </c>
      <c r="G61" s="52"/>
      <c r="H61" s="53">
        <v>50000</v>
      </c>
      <c r="I61" s="169"/>
      <c r="J61" s="168"/>
      <c r="K61" s="164" t="str">
        <f t="shared" si="0"/>
        <v/>
      </c>
    </row>
    <row r="62" spans="1:11" ht="13.35" customHeight="1" x14ac:dyDescent="0.2">
      <c r="A62" s="185" t="s">
        <v>169</v>
      </c>
      <c r="B62" s="47"/>
      <c r="C62" s="47"/>
      <c r="D62" s="47"/>
      <c r="E62" s="48" t="s">
        <v>170</v>
      </c>
      <c r="F62" s="45" t="s">
        <v>171</v>
      </c>
      <c r="G62" s="52"/>
      <c r="H62" s="53">
        <v>50000</v>
      </c>
      <c r="I62" s="169"/>
      <c r="J62" s="168"/>
      <c r="K62" s="164" t="str">
        <f t="shared" si="0"/>
        <v/>
      </c>
    </row>
    <row r="63" spans="1:11" ht="13.35" customHeight="1" x14ac:dyDescent="0.2">
      <c r="A63" s="59" t="s">
        <v>185</v>
      </c>
      <c r="B63" s="56"/>
      <c r="C63" s="56"/>
      <c r="D63" s="56"/>
      <c r="E63" s="58"/>
      <c r="F63" s="35"/>
      <c r="G63" s="56"/>
      <c r="H63" s="59"/>
      <c r="I63" s="170"/>
      <c r="J63" s="165" t="str">
        <f>IF(ISNUMBER(#REF!),ROUND(#REF!*#REF!,2),"")</f>
        <v/>
      </c>
      <c r="K63" s="166" t="str">
        <f t="shared" si="0"/>
        <v/>
      </c>
    </row>
    <row r="64" spans="1:11" ht="13.35" customHeight="1" x14ac:dyDescent="0.2">
      <c r="A64" s="64"/>
      <c r="B64" s="5"/>
      <c r="C64" s="5"/>
      <c r="D64" s="5"/>
      <c r="E64" s="60"/>
      <c r="F64" s="37"/>
      <c r="G64" s="38"/>
      <c r="H64" s="61"/>
      <c r="I64" s="170"/>
      <c r="J64" s="165" t="str">
        <f>IF(ISNUMBER(#REF!),ROUND(#REF!*#REF!,2),"")</f>
        <v/>
      </c>
      <c r="K64" s="166" t="str">
        <f t="shared" si="0"/>
        <v/>
      </c>
    </row>
    <row r="65" spans="1:11" ht="13.35" customHeight="1" x14ac:dyDescent="0.2">
      <c r="A65" s="64"/>
      <c r="B65" s="5"/>
      <c r="C65" s="5"/>
      <c r="D65" s="5"/>
      <c r="E65" s="60"/>
      <c r="F65" s="37"/>
      <c r="G65" s="38"/>
      <c r="H65" s="61"/>
      <c r="I65" s="170"/>
      <c r="J65" s="165" t="str">
        <f>IF(ISNUMBER(#REF!),ROUND(#REF!*#REF!,2),"")</f>
        <v/>
      </c>
      <c r="K65" s="166" t="str">
        <f t="shared" si="0"/>
        <v/>
      </c>
    </row>
    <row r="66" spans="1:11" ht="13.35" customHeight="1" x14ac:dyDescent="0.2">
      <c r="A66" s="188" t="s">
        <v>186</v>
      </c>
      <c r="B66" s="47"/>
      <c r="C66" s="47"/>
      <c r="D66" s="47"/>
      <c r="E66" s="51"/>
      <c r="F66" s="12"/>
      <c r="G66" s="62"/>
      <c r="H66" s="63"/>
      <c r="I66" s="170"/>
      <c r="J66" s="165"/>
      <c r="K66" s="166" t="str">
        <f t="shared" si="0"/>
        <v/>
      </c>
    </row>
    <row r="67" spans="1:11" ht="13.35" customHeight="1" x14ac:dyDescent="0.2">
      <c r="A67" s="185" t="s">
        <v>187</v>
      </c>
      <c r="B67" s="47"/>
      <c r="C67" s="47"/>
      <c r="D67" s="47"/>
      <c r="E67" s="48" t="s">
        <v>150</v>
      </c>
      <c r="F67" s="45" t="s">
        <v>171</v>
      </c>
      <c r="G67" s="52">
        <v>16511</v>
      </c>
      <c r="H67" s="53">
        <v>800</v>
      </c>
      <c r="I67" s="169">
        <v>20</v>
      </c>
      <c r="J67" s="168"/>
      <c r="K67" s="164">
        <f t="shared" si="0"/>
        <v>0</v>
      </c>
    </row>
    <row r="68" spans="1:11" ht="13.35" customHeight="1" x14ac:dyDescent="0.2">
      <c r="A68" s="59" t="s">
        <v>188</v>
      </c>
      <c r="B68" s="56"/>
      <c r="C68" s="56"/>
      <c r="D68" s="56"/>
      <c r="E68" s="48" t="s">
        <v>152</v>
      </c>
      <c r="F68" s="45" t="s">
        <v>171</v>
      </c>
      <c r="G68" s="52">
        <v>16511</v>
      </c>
      <c r="H68" s="53">
        <v>800</v>
      </c>
      <c r="I68" s="169">
        <v>20</v>
      </c>
      <c r="J68" s="168"/>
      <c r="K68" s="164">
        <f t="shared" si="0"/>
        <v>0</v>
      </c>
    </row>
    <row r="69" spans="1:11" ht="13.35" customHeight="1" x14ac:dyDescent="0.2">
      <c r="A69" s="185" t="s">
        <v>189</v>
      </c>
      <c r="B69" s="47"/>
      <c r="C69" s="47"/>
      <c r="D69" s="47"/>
      <c r="E69" s="48" t="s">
        <v>152</v>
      </c>
      <c r="F69" s="45" t="s">
        <v>171</v>
      </c>
      <c r="G69" s="52">
        <v>16511</v>
      </c>
      <c r="H69" s="53">
        <v>4000</v>
      </c>
      <c r="I69" s="169">
        <v>3</v>
      </c>
      <c r="J69" s="168"/>
      <c r="K69" s="164">
        <f t="shared" si="0"/>
        <v>0</v>
      </c>
    </row>
    <row r="70" spans="1:11" ht="13.35" customHeight="1" x14ac:dyDescent="0.2">
      <c r="A70" s="19"/>
      <c r="B70" s="5"/>
      <c r="C70" s="5"/>
      <c r="D70" s="5"/>
      <c r="E70" s="64" t="s">
        <v>190</v>
      </c>
      <c r="F70" s="42"/>
      <c r="G70" s="19"/>
      <c r="H70" s="43"/>
      <c r="I70" s="170"/>
      <c r="J70" s="165"/>
      <c r="K70" s="166" t="str">
        <f t="shared" si="0"/>
        <v/>
      </c>
    </row>
    <row r="71" spans="1:11" ht="13.35" customHeight="1" x14ac:dyDescent="0.2">
      <c r="A71" s="19"/>
      <c r="B71" s="5"/>
      <c r="C71" s="5"/>
      <c r="D71" s="5"/>
      <c r="E71" s="64"/>
      <c r="F71" s="42"/>
      <c r="G71" s="19"/>
      <c r="H71" s="43"/>
      <c r="I71" s="170"/>
      <c r="J71" s="165"/>
      <c r="K71" s="166" t="str">
        <f t="shared" ref="K71:K101" si="2">IF(ISNUMBER(I71),I71*J71,"")</f>
        <v/>
      </c>
    </row>
    <row r="72" spans="1:11" ht="13.35" customHeight="1" x14ac:dyDescent="0.2">
      <c r="A72" s="13" t="s">
        <v>191</v>
      </c>
      <c r="B72" s="5"/>
      <c r="C72" s="5"/>
      <c r="D72" s="5"/>
      <c r="E72" s="30"/>
      <c r="F72" s="20"/>
      <c r="G72" s="50"/>
      <c r="H72" s="44"/>
      <c r="I72" s="170"/>
      <c r="J72" s="165"/>
      <c r="K72" s="166" t="str">
        <f t="shared" si="2"/>
        <v/>
      </c>
    </row>
    <row r="73" spans="1:11" ht="13.35" customHeight="1" x14ac:dyDescent="0.2">
      <c r="A73" s="188" t="s">
        <v>289</v>
      </c>
      <c r="B73" s="47"/>
      <c r="C73" s="47"/>
      <c r="D73" s="47"/>
      <c r="E73" s="51"/>
      <c r="F73" s="12"/>
      <c r="G73" s="62"/>
      <c r="H73" s="63"/>
      <c r="I73" s="170"/>
      <c r="J73" s="165"/>
      <c r="K73" s="166" t="str">
        <f t="shared" si="2"/>
        <v/>
      </c>
    </row>
    <row r="74" spans="1:11" ht="13.35" customHeight="1" x14ac:dyDescent="0.2">
      <c r="A74" s="185" t="s">
        <v>166</v>
      </c>
      <c r="B74" s="47"/>
      <c r="C74" s="47"/>
      <c r="D74" s="47"/>
      <c r="E74" s="48" t="s">
        <v>150</v>
      </c>
      <c r="F74" s="45" t="s">
        <v>142</v>
      </c>
      <c r="G74" s="46">
        <v>2294</v>
      </c>
      <c r="H74" s="53">
        <v>80</v>
      </c>
      <c r="I74" s="169">
        <v>25</v>
      </c>
      <c r="J74" s="168"/>
      <c r="K74" s="164">
        <f t="shared" si="2"/>
        <v>0</v>
      </c>
    </row>
    <row r="75" spans="1:11" ht="13.35" customHeight="1" x14ac:dyDescent="0.2">
      <c r="A75" s="185" t="s">
        <v>151</v>
      </c>
      <c r="B75" s="47"/>
      <c r="C75" s="47"/>
      <c r="D75" s="47"/>
      <c r="E75" s="48" t="s">
        <v>152</v>
      </c>
      <c r="F75" s="45" t="s">
        <v>142</v>
      </c>
      <c r="G75" s="46">
        <v>2294</v>
      </c>
      <c r="H75" s="141">
        <v>80</v>
      </c>
      <c r="I75" s="169">
        <v>25</v>
      </c>
      <c r="J75" s="168"/>
      <c r="K75" s="164">
        <f t="shared" si="2"/>
        <v>0</v>
      </c>
    </row>
    <row r="76" spans="1:11" ht="13.35" customHeight="1" x14ac:dyDescent="0.2">
      <c r="A76" s="185" t="s">
        <v>192</v>
      </c>
      <c r="B76" s="47"/>
      <c r="C76" s="47"/>
      <c r="D76" s="47"/>
      <c r="E76" s="48" t="s">
        <v>152</v>
      </c>
      <c r="F76" s="45" t="s">
        <v>142</v>
      </c>
      <c r="G76" s="49"/>
      <c r="H76" s="53">
        <v>500</v>
      </c>
      <c r="I76" s="169"/>
      <c r="J76" s="168"/>
      <c r="K76" s="164" t="str">
        <f t="shared" si="2"/>
        <v/>
      </c>
    </row>
    <row r="77" spans="1:11" ht="13.35" customHeight="1" x14ac:dyDescent="0.2">
      <c r="A77" s="185"/>
      <c r="B77" s="47"/>
      <c r="C77" s="47"/>
      <c r="D77" s="47"/>
      <c r="E77" s="51"/>
      <c r="F77" s="65" t="s">
        <v>193</v>
      </c>
      <c r="G77" s="66"/>
      <c r="H77" s="67"/>
      <c r="I77" s="170"/>
      <c r="J77" s="165" t="str">
        <f>IF(ISNUMBER(#REF!),ROUND(#REF!*#REF!,2),"")</f>
        <v/>
      </c>
      <c r="K77" s="166" t="str">
        <f t="shared" si="2"/>
        <v/>
      </c>
    </row>
    <row r="78" spans="1:11" ht="13.35" customHeight="1" x14ac:dyDescent="0.2">
      <c r="A78" s="185"/>
      <c r="B78" s="47"/>
      <c r="C78" s="47"/>
      <c r="D78" s="47"/>
      <c r="E78" s="51"/>
      <c r="F78" s="68" t="s">
        <v>194</v>
      </c>
      <c r="G78" s="66"/>
      <c r="H78" s="67"/>
      <c r="I78" s="170"/>
      <c r="J78" s="165" t="str">
        <f>IF(ISNUMBER(#REF!),ROUND(#REF!*#REF!,2),"")</f>
        <v/>
      </c>
      <c r="K78" s="166" t="str">
        <f t="shared" si="2"/>
        <v/>
      </c>
    </row>
    <row r="79" spans="1:11" ht="13.35" customHeight="1" x14ac:dyDescent="0.2">
      <c r="B79" s="5"/>
      <c r="C79" s="5"/>
      <c r="D79" s="5"/>
      <c r="E79" s="30"/>
      <c r="F79" s="42"/>
      <c r="G79" s="69"/>
      <c r="H79" s="43"/>
      <c r="I79" s="170"/>
      <c r="J79" s="165" t="str">
        <f>IF(ISNUMBER(#REF!),ROUND(#REF!*#REF!,2),"")</f>
        <v/>
      </c>
      <c r="K79" s="166" t="str">
        <f t="shared" si="2"/>
        <v/>
      </c>
    </row>
    <row r="80" spans="1:11" ht="13.35" customHeight="1" x14ac:dyDescent="0.2">
      <c r="A80" s="13" t="s">
        <v>269</v>
      </c>
      <c r="B80" s="5"/>
      <c r="C80" s="5"/>
      <c r="D80" s="5"/>
      <c r="E80" s="30"/>
      <c r="F80" s="20"/>
      <c r="G80" s="50"/>
      <c r="H80" s="44"/>
      <c r="I80" s="170"/>
      <c r="J80" s="165" t="str">
        <f>IF(ISNUMBER(#REF!),ROUND(#REF!*#REF!,2),"")</f>
        <v/>
      </c>
      <c r="K80" s="166" t="str">
        <f t="shared" si="2"/>
        <v/>
      </c>
    </row>
    <row r="81" spans="1:11" ht="13.35" customHeight="1" x14ac:dyDescent="0.2">
      <c r="A81" s="13" t="s">
        <v>196</v>
      </c>
      <c r="B81" s="5"/>
      <c r="C81" s="5"/>
      <c r="D81" s="5"/>
      <c r="E81" s="30"/>
      <c r="F81" s="20"/>
      <c r="G81" s="50"/>
      <c r="H81" s="44"/>
      <c r="I81" s="170"/>
      <c r="J81" s="165" t="str">
        <f>IF(ISNUMBER(#REF!),ROUND(#REF!*#REF!,2),"")</f>
        <v/>
      </c>
      <c r="K81" s="166" t="str">
        <f t="shared" si="2"/>
        <v/>
      </c>
    </row>
    <row r="82" spans="1:11" ht="13.35" customHeight="1" x14ac:dyDescent="0.2">
      <c r="A82" s="188" t="s">
        <v>197</v>
      </c>
      <c r="B82" s="47"/>
      <c r="C82" s="47"/>
      <c r="D82" s="47"/>
      <c r="E82" s="51"/>
      <c r="F82" s="12"/>
      <c r="G82" s="62"/>
      <c r="H82" s="63"/>
      <c r="I82" s="170"/>
      <c r="J82" s="165" t="str">
        <f>IF(ISNUMBER(#REF!),ROUND(#REF!*#REF!,2),"")</f>
        <v/>
      </c>
      <c r="K82" s="166" t="str">
        <f t="shared" si="2"/>
        <v/>
      </c>
    </row>
    <row r="83" spans="1:11" ht="13.35" customHeight="1" x14ac:dyDescent="0.2">
      <c r="A83" s="185" t="s">
        <v>198</v>
      </c>
      <c r="B83" s="47"/>
      <c r="C83" s="47"/>
      <c r="D83" s="47"/>
      <c r="E83" s="48" t="s">
        <v>163</v>
      </c>
      <c r="F83" s="45" t="s">
        <v>171</v>
      </c>
      <c r="G83" s="52">
        <v>10179</v>
      </c>
      <c r="H83" s="142">
        <v>5000</v>
      </c>
      <c r="I83" s="169">
        <v>2</v>
      </c>
      <c r="J83" s="168"/>
      <c r="K83" s="164">
        <f t="shared" si="2"/>
        <v>0</v>
      </c>
    </row>
    <row r="84" spans="1:11" ht="13.35" customHeight="1" x14ac:dyDescent="0.2">
      <c r="A84" s="185" t="s">
        <v>199</v>
      </c>
      <c r="B84" s="47"/>
      <c r="C84" s="47"/>
      <c r="D84" s="47"/>
      <c r="E84" s="48" t="s">
        <v>163</v>
      </c>
      <c r="F84" s="45" t="s">
        <v>171</v>
      </c>
      <c r="G84" s="52">
        <v>10179</v>
      </c>
      <c r="H84" s="142">
        <v>10000</v>
      </c>
      <c r="I84" s="169">
        <v>1</v>
      </c>
      <c r="J84" s="168"/>
      <c r="K84" s="164">
        <f t="shared" si="2"/>
        <v>0</v>
      </c>
    </row>
    <row r="85" spans="1:11" ht="13.35" customHeight="1" x14ac:dyDescent="0.2">
      <c r="A85" s="185" t="s">
        <v>200</v>
      </c>
      <c r="B85" s="47"/>
      <c r="C85" s="47"/>
      <c r="D85" s="47"/>
      <c r="E85" s="57" t="s">
        <v>201</v>
      </c>
      <c r="F85" s="45" t="s">
        <v>171</v>
      </c>
      <c r="G85" s="52">
        <v>10179</v>
      </c>
      <c r="H85" s="53">
        <v>10000</v>
      </c>
      <c r="I85" s="169">
        <v>1</v>
      </c>
      <c r="J85" s="168"/>
      <c r="K85" s="164">
        <f t="shared" si="2"/>
        <v>0</v>
      </c>
    </row>
    <row r="86" spans="1:11" ht="13.35" customHeight="1" x14ac:dyDescent="0.2">
      <c r="A86" s="185" t="s">
        <v>164</v>
      </c>
      <c r="B86" s="47"/>
      <c r="C86" s="47"/>
      <c r="D86" s="47"/>
      <c r="E86" s="48" t="s">
        <v>165</v>
      </c>
      <c r="F86" s="45" t="s">
        <v>171</v>
      </c>
      <c r="G86" s="52">
        <v>10179</v>
      </c>
      <c r="H86" s="53">
        <v>40000</v>
      </c>
      <c r="I86" s="169">
        <v>1</v>
      </c>
      <c r="J86" s="168"/>
      <c r="K86" s="164">
        <f t="shared" si="2"/>
        <v>0</v>
      </c>
    </row>
    <row r="87" spans="1:11" ht="13.35" customHeight="1" x14ac:dyDescent="0.2">
      <c r="A87" s="185" t="s">
        <v>166</v>
      </c>
      <c r="B87" s="47"/>
      <c r="C87" s="47"/>
      <c r="D87" s="47"/>
      <c r="E87" s="57" t="s">
        <v>150</v>
      </c>
      <c r="F87" s="45" t="s">
        <v>157</v>
      </c>
      <c r="G87" s="52">
        <v>21310</v>
      </c>
      <c r="H87" s="142">
        <v>800</v>
      </c>
      <c r="I87" s="169">
        <v>27</v>
      </c>
      <c r="J87" s="168"/>
      <c r="K87" s="164">
        <f t="shared" si="2"/>
        <v>0</v>
      </c>
    </row>
    <row r="88" spans="1:11" ht="13.35" customHeight="1" x14ac:dyDescent="0.2">
      <c r="A88" s="185" t="s">
        <v>151</v>
      </c>
      <c r="B88" s="47"/>
      <c r="C88" s="47"/>
      <c r="D88" s="47"/>
      <c r="E88" s="57" t="s">
        <v>152</v>
      </c>
      <c r="F88" s="45" t="s">
        <v>157</v>
      </c>
      <c r="G88" s="52">
        <v>21310</v>
      </c>
      <c r="H88" s="142">
        <v>1600</v>
      </c>
      <c r="I88" s="169">
        <v>13</v>
      </c>
      <c r="J88" s="168"/>
      <c r="K88" s="164">
        <f t="shared" si="2"/>
        <v>0</v>
      </c>
    </row>
    <row r="89" spans="1:11" ht="13.35" customHeight="1" x14ac:dyDescent="0.2">
      <c r="A89" s="185" t="s">
        <v>202</v>
      </c>
      <c r="B89" s="47"/>
      <c r="C89" s="47"/>
      <c r="D89" s="47"/>
      <c r="E89" s="57" t="s">
        <v>152</v>
      </c>
      <c r="F89" s="45" t="s">
        <v>157</v>
      </c>
      <c r="G89" s="52">
        <v>21310</v>
      </c>
      <c r="H89" s="142">
        <v>4000</v>
      </c>
      <c r="I89" s="169">
        <v>5</v>
      </c>
      <c r="J89" s="168"/>
      <c r="K89" s="164">
        <f t="shared" si="2"/>
        <v>0</v>
      </c>
    </row>
    <row r="90" spans="1:11" ht="13.35" customHeight="1" x14ac:dyDescent="0.2">
      <c r="B90" s="5"/>
      <c r="C90" s="5"/>
      <c r="D90" s="5"/>
      <c r="E90" s="30"/>
      <c r="F90" s="42"/>
      <c r="G90" s="71"/>
      <c r="H90" s="43"/>
      <c r="I90" s="170"/>
      <c r="J90" s="165"/>
      <c r="K90" s="166" t="str">
        <f t="shared" si="2"/>
        <v/>
      </c>
    </row>
    <row r="91" spans="1:11" ht="13.35" customHeight="1" x14ac:dyDescent="0.2">
      <c r="A91" s="19"/>
      <c r="B91" s="5"/>
      <c r="C91" s="5"/>
      <c r="D91" s="5"/>
      <c r="E91" s="30"/>
      <c r="F91" s="42"/>
      <c r="G91" s="55"/>
      <c r="H91" s="43"/>
      <c r="I91" s="170"/>
      <c r="J91" s="165"/>
      <c r="K91" s="166" t="str">
        <f t="shared" si="2"/>
        <v/>
      </c>
    </row>
    <row r="92" spans="1:11" ht="13.35" customHeight="1" x14ac:dyDescent="0.2">
      <c r="A92" s="13" t="s">
        <v>203</v>
      </c>
      <c r="B92" s="5"/>
      <c r="C92" s="5"/>
      <c r="D92" s="5"/>
      <c r="E92" s="30"/>
      <c r="F92" s="20"/>
      <c r="G92" s="50"/>
      <c r="H92" s="44"/>
      <c r="I92" s="170"/>
      <c r="J92" s="165"/>
      <c r="K92" s="166" t="str">
        <f t="shared" si="2"/>
        <v/>
      </c>
    </row>
    <row r="93" spans="1:11" ht="13.35" customHeight="1" x14ac:dyDescent="0.2">
      <c r="A93" s="64" t="s">
        <v>204</v>
      </c>
      <c r="B93" s="30"/>
      <c r="C93" s="30"/>
      <c r="D93" s="30"/>
      <c r="E93" s="30"/>
      <c r="G93" s="75"/>
      <c r="H93" s="76"/>
      <c r="I93" s="170"/>
      <c r="J93" s="165"/>
      <c r="K93" s="166" t="str">
        <f t="shared" si="2"/>
        <v/>
      </c>
    </row>
    <row r="94" spans="1:11" ht="13.35" customHeight="1" x14ac:dyDescent="0.2">
      <c r="A94" s="19" t="s">
        <v>205</v>
      </c>
      <c r="B94" s="5"/>
      <c r="C94" s="5"/>
      <c r="D94" s="5"/>
      <c r="E94" s="39"/>
      <c r="F94" s="40"/>
      <c r="G94" s="73"/>
      <c r="H94" s="116" t="s">
        <v>206</v>
      </c>
      <c r="I94" s="169">
        <v>1</v>
      </c>
      <c r="J94" s="163"/>
      <c r="K94" s="164">
        <f t="shared" si="2"/>
        <v>0</v>
      </c>
    </row>
    <row r="95" spans="1:11" ht="13.35" customHeight="1" x14ac:dyDescent="0.2">
      <c r="A95" s="19" t="s">
        <v>207</v>
      </c>
      <c r="B95" s="5"/>
      <c r="C95" s="5"/>
      <c r="D95" s="5"/>
      <c r="E95" s="39"/>
      <c r="F95" s="40"/>
      <c r="G95" s="41"/>
      <c r="H95" s="113"/>
      <c r="I95" s="169"/>
      <c r="J95" s="163" t="str">
        <f>IF(ISNUMBER(#REF!),ROUND(#REF!*#REF!,2),"")</f>
        <v/>
      </c>
      <c r="K95" s="164" t="str">
        <f t="shared" si="2"/>
        <v/>
      </c>
    </row>
    <row r="96" spans="1:11" ht="13.35" customHeight="1" x14ac:dyDescent="0.2">
      <c r="A96" s="19"/>
      <c r="B96" s="5"/>
      <c r="C96" s="5"/>
      <c r="D96" s="5"/>
      <c r="E96" s="30"/>
      <c r="F96" s="42"/>
      <c r="G96" s="19"/>
      <c r="H96" s="43"/>
      <c r="I96" s="170"/>
      <c r="J96" s="165" t="str">
        <f>IF(ISNUMBER(#REF!),ROUND(#REF!*#REF!,2),"")</f>
        <v/>
      </c>
      <c r="K96" s="166" t="str">
        <f t="shared" si="2"/>
        <v/>
      </c>
    </row>
    <row r="97" spans="1:37" ht="13.35" customHeight="1" x14ac:dyDescent="0.2">
      <c r="A97" s="19"/>
      <c r="B97" s="5"/>
      <c r="C97" s="5"/>
      <c r="D97" s="5"/>
      <c r="E97" s="30"/>
      <c r="F97" s="42"/>
      <c r="G97" s="19"/>
      <c r="H97" s="43"/>
      <c r="I97" s="170"/>
      <c r="J97" s="148" t="s">
        <v>274</v>
      </c>
      <c r="K97" s="166">
        <f>+SUM(K27:K95)</f>
        <v>0</v>
      </c>
    </row>
    <row r="98" spans="1:37" ht="13.35" customHeight="1" x14ac:dyDescent="0.2">
      <c r="A98" s="19"/>
      <c r="B98" s="5"/>
      <c r="C98" s="5"/>
      <c r="D98" s="5"/>
      <c r="E98" s="30"/>
      <c r="F98" s="42"/>
      <c r="G98" s="19"/>
      <c r="H98" s="43"/>
      <c r="I98" s="170"/>
      <c r="J98" s="165" t="str">
        <f>IF(ISNUMBER(#REF!),ROUND(#REF!*#REF!,2),"")</f>
        <v/>
      </c>
      <c r="K98" s="166" t="str">
        <f t="shared" si="2"/>
        <v/>
      </c>
    </row>
    <row r="99" spans="1:37" ht="13.35" customHeight="1" x14ac:dyDescent="0.2">
      <c r="A99" s="114" t="s">
        <v>208</v>
      </c>
      <c r="B99" s="78"/>
      <c r="C99" s="78"/>
      <c r="D99" s="78"/>
      <c r="E99" s="79"/>
      <c r="I99" s="170"/>
      <c r="J99" s="165" t="str">
        <f>IF(ISNUMBER(#REF!),ROUND(#REF!*#REF!,2),"")</f>
        <v/>
      </c>
      <c r="K99" s="166" t="str">
        <f t="shared" si="2"/>
        <v/>
      </c>
    </row>
    <row r="100" spans="1:37" ht="13.35" customHeight="1" x14ac:dyDescent="0.2">
      <c r="A100" s="114"/>
      <c r="B100" s="78"/>
      <c r="C100" s="78"/>
      <c r="D100" s="78"/>
      <c r="E100" s="79"/>
      <c r="I100" s="170"/>
      <c r="J100" s="165" t="str">
        <f>IF(ISNUMBER(#REF!),ROUND(#REF!*#REF!,2),"")</f>
        <v/>
      </c>
      <c r="K100" s="166" t="str">
        <f t="shared" si="2"/>
        <v/>
      </c>
    </row>
    <row r="101" spans="1:37" ht="13.35" customHeight="1" x14ac:dyDescent="0.2">
      <c r="A101" s="114" t="s">
        <v>209</v>
      </c>
      <c r="B101" s="78"/>
      <c r="C101" s="78"/>
      <c r="D101" s="78"/>
      <c r="E101" s="79"/>
      <c r="F101" s="80"/>
      <c r="G101" s="78"/>
      <c r="H101" s="81"/>
      <c r="I101" s="170"/>
      <c r="J101" s="165" t="str">
        <f>IF(ISNUMBER(#REF!),ROUND(#REF!*#REF!,2),"")</f>
        <v/>
      </c>
      <c r="K101" s="166" t="str">
        <f t="shared" si="2"/>
        <v/>
      </c>
    </row>
    <row r="102" spans="1:37" ht="13.35" customHeight="1" x14ac:dyDescent="0.2">
      <c r="A102" s="114"/>
      <c r="B102" s="78"/>
      <c r="C102" s="78"/>
      <c r="D102" s="78"/>
      <c r="E102" s="30"/>
      <c r="F102" s="42"/>
      <c r="I102" s="170"/>
      <c r="J102" s="165"/>
      <c r="K102" s="166"/>
    </row>
    <row r="103" spans="1:37" ht="13.35" customHeight="1" x14ac:dyDescent="0.2">
      <c r="A103" s="114" t="s">
        <v>213</v>
      </c>
      <c r="B103" s="78"/>
      <c r="C103" s="78"/>
      <c r="D103" s="78"/>
      <c r="E103" s="30"/>
      <c r="F103" s="80"/>
      <c r="G103" s="78"/>
      <c r="H103" s="81"/>
      <c r="I103" s="170"/>
      <c r="J103" s="165" t="str">
        <f>IF(ISNUMBER(#REF!),ROUND(#REF!*#REF!,2),"")</f>
        <v/>
      </c>
      <c r="K103" s="166" t="str">
        <f t="shared" ref="K103:K121" si="3">IF(ISNUMBER(I103),I103*J103,"")</f>
        <v/>
      </c>
    </row>
    <row r="104" spans="1:37" ht="13.35" customHeight="1" x14ac:dyDescent="0.2">
      <c r="A104" s="185" t="s">
        <v>210</v>
      </c>
      <c r="B104" s="82"/>
      <c r="C104" s="82"/>
      <c r="D104" s="82"/>
      <c r="E104" s="48" t="s">
        <v>163</v>
      </c>
      <c r="F104" s="83" t="s">
        <v>214</v>
      </c>
      <c r="G104" s="52">
        <v>26349</v>
      </c>
      <c r="H104" s="143">
        <v>16000</v>
      </c>
      <c r="I104" s="169">
        <v>2</v>
      </c>
      <c r="J104" s="168"/>
      <c r="K104" s="164">
        <f t="shared" si="3"/>
        <v>0</v>
      </c>
    </row>
    <row r="105" spans="1:37" s="193" customFormat="1" ht="13.35" customHeight="1" x14ac:dyDescent="0.2">
      <c r="A105" s="185" t="s">
        <v>211</v>
      </c>
      <c r="B105" s="82"/>
      <c r="C105" s="82"/>
      <c r="D105" s="82"/>
      <c r="E105" s="48" t="s">
        <v>284</v>
      </c>
      <c r="F105" s="191" t="s">
        <v>214</v>
      </c>
      <c r="G105" s="52">
        <v>26349</v>
      </c>
      <c r="H105" s="143">
        <v>16000</v>
      </c>
      <c r="I105" s="169">
        <v>2</v>
      </c>
      <c r="J105" s="159"/>
      <c r="K105" s="164">
        <f t="shared" si="3"/>
        <v>0</v>
      </c>
      <c r="L105" s="192"/>
      <c r="M105" s="197"/>
      <c r="N105" s="198"/>
      <c r="O105" s="197"/>
      <c r="P105" s="198"/>
      <c r="Q105" s="197"/>
      <c r="R105" s="197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</row>
    <row r="106" spans="1:37" ht="13.35" customHeight="1" x14ac:dyDescent="0.2">
      <c r="A106" s="185" t="s">
        <v>164</v>
      </c>
      <c r="B106" s="82"/>
      <c r="C106" s="82"/>
      <c r="D106" s="82"/>
      <c r="E106" s="48" t="s">
        <v>165</v>
      </c>
      <c r="F106" s="83" t="s">
        <v>214</v>
      </c>
      <c r="G106" s="52">
        <v>26349</v>
      </c>
      <c r="H106" s="143">
        <v>16000</v>
      </c>
      <c r="I106" s="169">
        <v>2</v>
      </c>
      <c r="J106" s="168"/>
      <c r="K106" s="164">
        <f t="shared" si="3"/>
        <v>0</v>
      </c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</row>
    <row r="107" spans="1:37" ht="13.35" customHeight="1" x14ac:dyDescent="0.2">
      <c r="A107" s="19"/>
      <c r="B107" s="78"/>
      <c r="C107" s="78"/>
      <c r="D107" s="78"/>
      <c r="E107" s="84" t="s">
        <v>212</v>
      </c>
      <c r="F107" s="85"/>
      <c r="G107" s="86"/>
      <c r="H107" s="88"/>
      <c r="I107" s="170"/>
      <c r="J107" s="165"/>
      <c r="K107" s="166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</row>
    <row r="108" spans="1:37" ht="13.35" customHeight="1" x14ac:dyDescent="0.2">
      <c r="A108" s="19"/>
      <c r="B108" s="78"/>
      <c r="C108" s="78"/>
      <c r="D108" s="78"/>
      <c r="E108" s="89"/>
      <c r="F108" s="85"/>
      <c r="G108" s="86"/>
      <c r="H108" s="88"/>
      <c r="I108" s="170"/>
      <c r="J108" s="165"/>
      <c r="K108" s="166" t="str">
        <f t="shared" si="3"/>
        <v/>
      </c>
    </row>
    <row r="109" spans="1:37" ht="13.35" customHeight="1" x14ac:dyDescent="0.2">
      <c r="A109" s="114" t="s">
        <v>215</v>
      </c>
      <c r="B109" s="78"/>
      <c r="C109" s="78"/>
      <c r="D109" s="78"/>
      <c r="E109" s="79"/>
      <c r="F109" s="80"/>
      <c r="G109" s="78"/>
      <c r="H109" s="81"/>
      <c r="I109" s="170"/>
      <c r="J109" s="165"/>
      <c r="K109" s="166" t="str">
        <f t="shared" si="3"/>
        <v/>
      </c>
    </row>
    <row r="110" spans="1:37" ht="13.35" customHeight="1" x14ac:dyDescent="0.2">
      <c r="A110" s="185" t="s">
        <v>210</v>
      </c>
      <c r="B110" s="82"/>
      <c r="C110" s="82"/>
      <c r="D110" s="82"/>
      <c r="E110" s="90" t="s">
        <v>163</v>
      </c>
      <c r="F110" s="91" t="s">
        <v>157</v>
      </c>
      <c r="G110" s="52">
        <v>26349</v>
      </c>
      <c r="H110" s="143">
        <v>16000</v>
      </c>
      <c r="I110" s="169">
        <v>2</v>
      </c>
      <c r="J110" s="168"/>
      <c r="K110" s="164">
        <f t="shared" si="3"/>
        <v>0</v>
      </c>
    </row>
    <row r="111" spans="1:37" ht="13.35" customHeight="1" x14ac:dyDescent="0.2">
      <c r="A111" s="189" t="s">
        <v>166</v>
      </c>
      <c r="B111" s="82"/>
      <c r="C111" s="82"/>
      <c r="D111" s="82"/>
      <c r="E111" s="90" t="s">
        <v>150</v>
      </c>
      <c r="F111" s="91" t="s">
        <v>157</v>
      </c>
      <c r="G111" s="52">
        <v>26349</v>
      </c>
      <c r="H111" s="143">
        <v>800</v>
      </c>
      <c r="I111" s="169">
        <v>33</v>
      </c>
      <c r="J111" s="168"/>
      <c r="K111" s="164">
        <f t="shared" si="3"/>
        <v>0</v>
      </c>
    </row>
    <row r="112" spans="1:37" ht="13.35" customHeight="1" x14ac:dyDescent="0.2">
      <c r="A112" s="185" t="s">
        <v>151</v>
      </c>
      <c r="B112" s="82"/>
      <c r="C112" s="82"/>
      <c r="D112" s="82"/>
      <c r="E112" s="90" t="s">
        <v>152</v>
      </c>
      <c r="F112" s="91" t="s">
        <v>157</v>
      </c>
      <c r="G112" s="52">
        <v>26349</v>
      </c>
      <c r="H112" s="143">
        <v>1600</v>
      </c>
      <c r="I112" s="169">
        <v>16</v>
      </c>
      <c r="J112" s="168"/>
      <c r="K112" s="164">
        <f t="shared" si="3"/>
        <v>0</v>
      </c>
    </row>
    <row r="113" spans="1:81" ht="13.35" customHeight="1" x14ac:dyDescent="0.2">
      <c r="A113" s="185" t="s">
        <v>202</v>
      </c>
      <c r="B113" s="82"/>
      <c r="C113" s="82"/>
      <c r="D113" s="82"/>
      <c r="E113" s="90" t="s">
        <v>152</v>
      </c>
      <c r="F113" s="91" t="s">
        <v>157</v>
      </c>
      <c r="G113" s="52">
        <v>26349</v>
      </c>
      <c r="H113" s="143">
        <v>4000</v>
      </c>
      <c r="I113" s="169">
        <v>7</v>
      </c>
      <c r="J113" s="168"/>
      <c r="K113" s="164">
        <f t="shared" si="3"/>
        <v>0</v>
      </c>
    </row>
    <row r="114" spans="1:81" ht="13.35" customHeight="1" x14ac:dyDescent="0.2">
      <c r="A114" s="59"/>
      <c r="B114" s="56"/>
      <c r="C114" s="56"/>
      <c r="D114" s="56"/>
      <c r="E114" s="84" t="s">
        <v>212</v>
      </c>
      <c r="F114" s="35"/>
      <c r="G114" s="56"/>
      <c r="H114" s="56"/>
      <c r="I114" s="170"/>
      <c r="J114" s="165"/>
      <c r="K114" s="166"/>
    </row>
    <row r="115" spans="1:81" ht="13.35" customHeight="1" x14ac:dyDescent="0.2">
      <c r="A115" s="87"/>
      <c r="B115" s="78"/>
      <c r="C115" s="78"/>
      <c r="D115" s="78"/>
      <c r="E115" s="89"/>
      <c r="F115" s="85"/>
      <c r="G115" s="71"/>
      <c r="H115" s="88"/>
      <c r="I115" s="170"/>
      <c r="J115" s="165" t="str">
        <f>IF(ISNUMBER(#REF!),ROUND(#REF!*#REF!,2),"")</f>
        <v/>
      </c>
      <c r="K115" s="166" t="str">
        <f t="shared" si="3"/>
        <v/>
      </c>
    </row>
    <row r="116" spans="1:81" ht="13.35" customHeight="1" x14ac:dyDescent="0.2">
      <c r="A116" s="87"/>
      <c r="B116" s="78"/>
      <c r="C116" s="78"/>
      <c r="D116" s="78"/>
      <c r="E116" s="64"/>
      <c r="F116" s="85"/>
      <c r="G116" s="19"/>
      <c r="H116" s="88"/>
      <c r="I116" s="170"/>
      <c r="J116" s="165" t="str">
        <f>IF(ISNUMBER(#REF!),ROUND(#REF!*#REF!,2),"")</f>
        <v/>
      </c>
      <c r="K116" s="166" t="str">
        <f t="shared" si="3"/>
        <v/>
      </c>
    </row>
    <row r="117" spans="1:81" ht="13.35" customHeight="1" x14ac:dyDescent="0.2">
      <c r="A117" s="87"/>
      <c r="B117" s="78"/>
      <c r="C117" s="78"/>
      <c r="D117" s="78"/>
      <c r="E117" s="64"/>
      <c r="F117" s="85"/>
      <c r="G117" s="19"/>
      <c r="H117" s="88"/>
      <c r="I117" s="170"/>
      <c r="J117" s="149" t="s">
        <v>275</v>
      </c>
      <c r="K117" s="166">
        <f>+SUM(K102:K115)</f>
        <v>0</v>
      </c>
    </row>
    <row r="118" spans="1:81" ht="13.35" customHeight="1" x14ac:dyDescent="0.2">
      <c r="A118" s="87"/>
      <c r="B118" s="78"/>
      <c r="C118" s="78"/>
      <c r="D118" s="78"/>
      <c r="E118" s="64"/>
      <c r="F118" s="85"/>
      <c r="G118" s="19"/>
      <c r="H118" s="88"/>
      <c r="I118" s="170"/>
      <c r="J118" s="165" t="str">
        <f>IF(ISNUMBER(#REF!),ROUND(#REF!*#REF!,2),"")</f>
        <v/>
      </c>
      <c r="K118" s="166" t="str">
        <f t="shared" si="3"/>
        <v/>
      </c>
    </row>
    <row r="119" spans="1:81" ht="13.35" customHeight="1" x14ac:dyDescent="0.2">
      <c r="A119" s="114" t="s">
        <v>216</v>
      </c>
      <c r="B119" s="78"/>
      <c r="C119" s="78"/>
      <c r="D119" s="78"/>
      <c r="E119" s="64"/>
      <c r="F119" s="85"/>
      <c r="G119" s="19"/>
      <c r="H119" s="88"/>
      <c r="I119" s="170"/>
      <c r="J119" s="165" t="str">
        <f>IF(ISNUMBER(#REF!),ROUND(#REF!*#REF!,2),"")</f>
        <v/>
      </c>
      <c r="K119" s="166" t="str">
        <f t="shared" si="3"/>
        <v/>
      </c>
    </row>
    <row r="120" spans="1:81" ht="13.35" customHeight="1" x14ac:dyDescent="0.2">
      <c r="A120" s="114"/>
      <c r="B120" s="78"/>
      <c r="C120" s="78"/>
      <c r="D120" s="78"/>
      <c r="E120" s="64"/>
      <c r="F120" s="85"/>
      <c r="G120" s="19"/>
      <c r="H120" s="88"/>
      <c r="I120" s="170"/>
      <c r="J120" s="165" t="str">
        <f>IF(ISNUMBER(#REF!),ROUND(#REF!*#REF!,2),"")</f>
        <v/>
      </c>
      <c r="K120" s="166" t="str">
        <f t="shared" si="3"/>
        <v/>
      </c>
    </row>
    <row r="121" spans="1:81" s="35" customFormat="1" ht="13.35" customHeight="1" x14ac:dyDescent="0.2">
      <c r="A121" s="13" t="s">
        <v>217</v>
      </c>
      <c r="B121" s="5"/>
      <c r="C121" s="5"/>
      <c r="D121" s="5"/>
      <c r="E121" s="30"/>
      <c r="F121" s="42"/>
      <c r="G121" s="19"/>
      <c r="H121" s="43"/>
      <c r="I121" s="170"/>
      <c r="J121" s="165" t="str">
        <f>IF(ISNUMBER(#REF!),ROUND(#REF!*#REF!,2),"")</f>
        <v/>
      </c>
      <c r="K121" s="166" t="str">
        <f t="shared" si="3"/>
        <v/>
      </c>
      <c r="AK121" s="12"/>
      <c r="CA121" s="12"/>
      <c r="CB121" s="12"/>
      <c r="CC121" s="12"/>
    </row>
    <row r="122" spans="1:81" s="35" customFormat="1" ht="13.35" customHeight="1" x14ac:dyDescent="0.2">
      <c r="A122" s="13" t="s">
        <v>239</v>
      </c>
      <c r="B122" s="5"/>
      <c r="C122" s="5"/>
      <c r="D122" s="5"/>
      <c r="E122" s="30"/>
      <c r="F122" s="42"/>
      <c r="G122" s="19"/>
      <c r="H122" s="43"/>
      <c r="I122" s="170"/>
      <c r="J122" s="165" t="str">
        <f>IF(ISNUMBER(#REF!),ROUND(#REF!*#REF!,2),"")</f>
        <v/>
      </c>
      <c r="K122" s="166" t="str">
        <f t="shared" ref="K122:K141" si="4">IF(ISNUMBER(I122),I122*J122,"")</f>
        <v/>
      </c>
      <c r="AK122" s="12"/>
      <c r="CA122" s="12"/>
      <c r="CB122" s="12"/>
      <c r="CC122" s="12"/>
    </row>
    <row r="123" spans="1:81" s="35" customFormat="1" ht="13.35" customHeight="1" x14ac:dyDescent="0.2">
      <c r="A123" s="19" t="s">
        <v>218</v>
      </c>
      <c r="B123" s="5"/>
      <c r="C123" s="5"/>
      <c r="D123" s="5"/>
      <c r="E123" s="39" t="s">
        <v>219</v>
      </c>
      <c r="F123" s="40" t="s">
        <v>220</v>
      </c>
      <c r="G123" s="52">
        <v>3140</v>
      </c>
      <c r="H123" s="113">
        <v>4000</v>
      </c>
      <c r="I123" s="169">
        <v>1</v>
      </c>
      <c r="J123" s="168"/>
      <c r="K123" s="172">
        <f t="shared" si="4"/>
        <v>0</v>
      </c>
      <c r="AK123" s="12"/>
      <c r="CA123" s="12"/>
      <c r="CB123" s="12"/>
      <c r="CC123" s="12"/>
    </row>
    <row r="124" spans="1:81" s="35" customFormat="1" ht="13.35" customHeight="1" x14ac:dyDescent="0.2">
      <c r="A124" s="19" t="s">
        <v>195</v>
      </c>
      <c r="B124" s="5"/>
      <c r="C124" s="5"/>
      <c r="D124" s="5"/>
      <c r="E124" s="39" t="s">
        <v>221</v>
      </c>
      <c r="F124" s="40" t="s">
        <v>220</v>
      </c>
      <c r="G124" s="52">
        <v>3140</v>
      </c>
      <c r="H124" s="113">
        <v>4000</v>
      </c>
      <c r="I124" s="169">
        <v>1</v>
      </c>
      <c r="J124" s="168"/>
      <c r="K124" s="172">
        <f t="shared" si="4"/>
        <v>0</v>
      </c>
      <c r="AK124" s="12"/>
      <c r="CA124" s="12"/>
      <c r="CB124" s="12"/>
      <c r="CC124" s="12"/>
    </row>
    <row r="125" spans="1:81" s="35" customFormat="1" ht="13.35" customHeight="1" x14ac:dyDescent="0.2">
      <c r="A125" s="19" t="s">
        <v>222</v>
      </c>
      <c r="B125" s="5"/>
      <c r="C125" s="5"/>
      <c r="D125" s="5"/>
      <c r="E125" s="39" t="s">
        <v>223</v>
      </c>
      <c r="F125" s="40" t="s">
        <v>220</v>
      </c>
      <c r="G125" s="52">
        <v>3140</v>
      </c>
      <c r="H125" s="113">
        <v>4000</v>
      </c>
      <c r="I125" s="169">
        <v>1</v>
      </c>
      <c r="J125" s="168"/>
      <c r="K125" s="172">
        <f t="shared" si="4"/>
        <v>0</v>
      </c>
      <c r="AK125" s="12"/>
      <c r="CA125" s="12"/>
      <c r="CB125" s="12"/>
      <c r="CC125" s="12"/>
    </row>
    <row r="126" spans="1:81" s="35" customFormat="1" ht="13.35" customHeight="1" x14ac:dyDescent="0.2">
      <c r="A126" s="19" t="s">
        <v>224</v>
      </c>
      <c r="B126" s="5"/>
      <c r="C126" s="5"/>
      <c r="D126" s="5"/>
      <c r="E126" s="39" t="s">
        <v>225</v>
      </c>
      <c r="F126" s="40" t="s">
        <v>220</v>
      </c>
      <c r="G126" s="52">
        <v>3140</v>
      </c>
      <c r="H126" s="113">
        <v>4000</v>
      </c>
      <c r="I126" s="169">
        <v>1</v>
      </c>
      <c r="J126" s="168"/>
      <c r="K126" s="172">
        <f t="shared" si="4"/>
        <v>0</v>
      </c>
      <c r="AK126" s="12"/>
      <c r="CA126" s="12"/>
      <c r="CB126" s="12"/>
      <c r="CC126" s="12"/>
    </row>
    <row r="127" spans="1:81" s="35" customFormat="1" ht="13.35" customHeight="1" x14ac:dyDescent="0.2">
      <c r="A127" s="19" t="s">
        <v>226</v>
      </c>
      <c r="B127" s="5"/>
      <c r="C127" s="5"/>
      <c r="D127" s="5"/>
      <c r="E127" s="39" t="s">
        <v>227</v>
      </c>
      <c r="F127" s="40" t="s">
        <v>220</v>
      </c>
      <c r="G127" s="52">
        <v>3140</v>
      </c>
      <c r="H127" s="113">
        <v>4000</v>
      </c>
      <c r="I127" s="169">
        <v>1</v>
      </c>
      <c r="J127" s="168"/>
      <c r="K127" s="172">
        <f t="shared" si="4"/>
        <v>0</v>
      </c>
      <c r="AK127" s="12"/>
      <c r="CA127" s="12"/>
      <c r="CB127" s="12"/>
      <c r="CC127" s="12"/>
    </row>
    <row r="128" spans="1:81" s="35" customFormat="1" ht="13.35" customHeight="1" x14ac:dyDescent="0.2">
      <c r="A128" s="19" t="s">
        <v>240</v>
      </c>
      <c r="B128" s="5"/>
      <c r="C128" s="5"/>
      <c r="D128" s="5"/>
      <c r="E128" s="39" t="s">
        <v>241</v>
      </c>
      <c r="F128" s="40" t="s">
        <v>220</v>
      </c>
      <c r="G128" s="138" t="s">
        <v>118</v>
      </c>
      <c r="H128" s="113">
        <v>8000</v>
      </c>
      <c r="I128" s="169"/>
      <c r="J128" s="168"/>
      <c r="K128" s="172" t="str">
        <f t="shared" si="4"/>
        <v/>
      </c>
      <c r="AK128" s="12"/>
      <c r="CA128" s="12"/>
      <c r="CB128" s="12"/>
      <c r="CC128" s="12"/>
    </row>
    <row r="129" spans="1:81" s="35" customFormat="1" ht="13.35" customHeight="1" x14ac:dyDescent="0.2">
      <c r="A129" s="19"/>
      <c r="B129" s="5"/>
      <c r="C129" s="5"/>
      <c r="D129" s="5"/>
      <c r="E129" s="94" t="s">
        <v>119</v>
      </c>
      <c r="F129" s="20"/>
      <c r="G129" s="19"/>
      <c r="H129" s="43"/>
      <c r="I129" s="170"/>
      <c r="J129" s="165"/>
      <c r="K129" s="166" t="str">
        <f t="shared" si="4"/>
        <v/>
      </c>
      <c r="AK129" s="12"/>
      <c r="CA129" s="12"/>
      <c r="CB129" s="12"/>
      <c r="CC129" s="12"/>
    </row>
    <row r="130" spans="1:81" s="35" customFormat="1" ht="13.35" customHeight="1" x14ac:dyDescent="0.2">
      <c r="A130" s="19"/>
      <c r="B130" s="5"/>
      <c r="C130" s="5"/>
      <c r="D130" s="5"/>
      <c r="E130" s="94"/>
      <c r="F130" s="20"/>
      <c r="G130" s="19"/>
      <c r="H130" s="43"/>
      <c r="I130" s="170"/>
      <c r="J130" s="165"/>
      <c r="K130" s="166" t="str">
        <f t="shared" si="4"/>
        <v/>
      </c>
      <c r="AK130" s="12"/>
      <c r="CA130" s="12"/>
      <c r="CB130" s="12"/>
      <c r="CC130" s="12"/>
    </row>
    <row r="131" spans="1:81" s="35" customFormat="1" ht="13.35" customHeight="1" x14ac:dyDescent="0.2">
      <c r="A131" s="13" t="s">
        <v>242</v>
      </c>
      <c r="B131" s="5"/>
      <c r="C131" s="5"/>
      <c r="D131" s="5"/>
      <c r="E131" s="30"/>
      <c r="F131" s="42"/>
      <c r="G131" s="19"/>
      <c r="H131" s="43"/>
      <c r="I131" s="170"/>
      <c r="J131" s="165"/>
      <c r="K131" s="166" t="str">
        <f t="shared" si="4"/>
        <v/>
      </c>
      <c r="AK131" s="12"/>
      <c r="CA131" s="12"/>
      <c r="CB131" s="12"/>
      <c r="CC131" s="12"/>
    </row>
    <row r="132" spans="1:81" s="35" customFormat="1" ht="13.35" customHeight="1" x14ac:dyDescent="0.2">
      <c r="A132" s="19" t="s">
        <v>228</v>
      </c>
      <c r="B132" s="5"/>
      <c r="C132" s="5"/>
      <c r="D132" s="5"/>
      <c r="E132" s="30"/>
      <c r="F132" s="42"/>
      <c r="G132" s="19"/>
      <c r="H132" s="43"/>
      <c r="I132" s="170"/>
      <c r="J132" s="165"/>
      <c r="K132" s="166" t="str">
        <f t="shared" si="4"/>
        <v/>
      </c>
      <c r="AK132" s="12"/>
      <c r="CA132" s="12"/>
      <c r="CB132" s="12"/>
      <c r="CC132" s="12"/>
    </row>
    <row r="133" spans="1:81" s="35" customFormat="1" ht="13.35" customHeight="1" x14ac:dyDescent="0.2">
      <c r="A133" s="19" t="s">
        <v>229</v>
      </c>
      <c r="B133" s="5"/>
      <c r="C133" s="5"/>
      <c r="D133" s="5"/>
      <c r="E133" s="39" t="s">
        <v>225</v>
      </c>
      <c r="F133" s="40" t="s">
        <v>220</v>
      </c>
      <c r="G133" s="52">
        <v>3140</v>
      </c>
      <c r="H133" s="113">
        <v>4000</v>
      </c>
      <c r="I133" s="169">
        <v>1</v>
      </c>
      <c r="J133" s="168"/>
      <c r="K133" s="172">
        <f t="shared" si="4"/>
        <v>0</v>
      </c>
      <c r="AK133" s="12"/>
      <c r="CA133" s="12"/>
      <c r="CB133" s="12"/>
      <c r="CC133" s="12"/>
    </row>
    <row r="134" spans="1:81" s="35" customFormat="1" ht="13.35" customHeight="1" x14ac:dyDescent="0.2">
      <c r="A134" s="19" t="s">
        <v>230</v>
      </c>
      <c r="B134" s="5"/>
      <c r="C134" s="5"/>
      <c r="D134" s="5"/>
      <c r="E134" s="39" t="s">
        <v>227</v>
      </c>
      <c r="F134" s="40" t="s">
        <v>220</v>
      </c>
      <c r="G134" s="52">
        <v>3140</v>
      </c>
      <c r="H134" s="113">
        <v>4000</v>
      </c>
      <c r="I134" s="169">
        <v>1</v>
      </c>
      <c r="J134" s="168"/>
      <c r="K134" s="172">
        <f t="shared" si="4"/>
        <v>0</v>
      </c>
      <c r="AK134" s="12"/>
      <c r="CA134" s="12"/>
      <c r="CB134" s="12"/>
      <c r="CC134" s="12"/>
    </row>
    <row r="135" spans="1:81" s="35" customFormat="1" ht="13.35" customHeight="1" x14ac:dyDescent="0.2">
      <c r="A135" s="19" t="s">
        <v>231</v>
      </c>
      <c r="B135" s="5"/>
      <c r="C135" s="5"/>
      <c r="D135" s="5"/>
      <c r="E135" s="39" t="s">
        <v>232</v>
      </c>
      <c r="F135" s="40" t="s">
        <v>220</v>
      </c>
      <c r="G135" s="52">
        <v>3140</v>
      </c>
      <c r="H135" s="113">
        <v>4000</v>
      </c>
      <c r="I135" s="169">
        <v>1</v>
      </c>
      <c r="J135" s="168"/>
      <c r="K135" s="172">
        <f t="shared" si="4"/>
        <v>0</v>
      </c>
      <c r="AK135" s="12"/>
      <c r="CA135" s="12"/>
      <c r="CB135" s="12"/>
      <c r="CC135" s="12"/>
    </row>
    <row r="136" spans="1:81" s="35" customFormat="1" ht="13.35" customHeight="1" x14ac:dyDescent="0.2">
      <c r="A136" s="19" t="s">
        <v>233</v>
      </c>
      <c r="B136" s="5"/>
      <c r="C136" s="5"/>
      <c r="D136" s="5"/>
      <c r="E136" s="39" t="s">
        <v>234</v>
      </c>
      <c r="F136" s="40" t="s">
        <v>220</v>
      </c>
      <c r="G136" s="52">
        <v>3140</v>
      </c>
      <c r="H136" s="113">
        <v>4000</v>
      </c>
      <c r="I136" s="169">
        <v>1</v>
      </c>
      <c r="J136" s="168"/>
      <c r="K136" s="172">
        <f t="shared" si="4"/>
        <v>0</v>
      </c>
      <c r="AK136" s="12"/>
      <c r="CA136" s="12"/>
      <c r="CB136" s="12"/>
      <c r="CC136" s="12"/>
    </row>
    <row r="137" spans="1:81" s="35" customFormat="1" ht="13.35" customHeight="1" x14ac:dyDescent="0.2">
      <c r="A137" s="19" t="s">
        <v>243</v>
      </c>
      <c r="B137" s="5"/>
      <c r="C137" s="5"/>
      <c r="D137" s="5"/>
      <c r="E137" s="39" t="s">
        <v>244</v>
      </c>
      <c r="F137" s="40" t="s">
        <v>220</v>
      </c>
      <c r="G137" s="138" t="s">
        <v>118</v>
      </c>
      <c r="H137" s="113">
        <v>8000</v>
      </c>
      <c r="I137" s="169"/>
      <c r="J137" s="168"/>
      <c r="K137" s="172" t="str">
        <f t="shared" si="4"/>
        <v/>
      </c>
      <c r="AK137" s="12"/>
      <c r="CA137" s="12"/>
      <c r="CB137" s="12"/>
      <c r="CC137" s="12"/>
    </row>
    <row r="138" spans="1:81" s="35" customFormat="1" ht="13.35" customHeight="1" x14ac:dyDescent="0.2">
      <c r="A138" s="19" t="s">
        <v>235</v>
      </c>
      <c r="B138" s="5"/>
      <c r="C138" s="5"/>
      <c r="D138" s="5"/>
      <c r="E138" s="95"/>
      <c r="F138" s="42"/>
      <c r="G138" s="23"/>
      <c r="H138" s="43"/>
      <c r="I138" s="170"/>
      <c r="J138" s="165"/>
      <c r="K138" s="166" t="str">
        <f t="shared" si="4"/>
        <v/>
      </c>
      <c r="AK138" s="12"/>
      <c r="CA138" s="12"/>
      <c r="CB138" s="12"/>
      <c r="CC138" s="12"/>
    </row>
    <row r="139" spans="1:81" s="35" customFormat="1" ht="13.35" customHeight="1" x14ac:dyDescent="0.2">
      <c r="A139" s="19" t="s">
        <v>236</v>
      </c>
      <c r="B139" s="5"/>
      <c r="C139" s="5"/>
      <c r="D139" s="5"/>
      <c r="E139" s="39" t="s">
        <v>237</v>
      </c>
      <c r="F139" s="40" t="s">
        <v>214</v>
      </c>
      <c r="G139" s="52">
        <v>14388</v>
      </c>
      <c r="H139" s="113">
        <v>400</v>
      </c>
      <c r="I139" s="169">
        <v>36</v>
      </c>
      <c r="J139" s="168"/>
      <c r="K139" s="172">
        <f t="shared" si="4"/>
        <v>0</v>
      </c>
      <c r="AK139" s="12"/>
      <c r="CA139" s="12"/>
      <c r="CB139" s="12"/>
      <c r="CC139" s="12"/>
    </row>
    <row r="140" spans="1:81" s="35" customFormat="1" ht="13.35" customHeight="1" x14ac:dyDescent="0.2">
      <c r="A140" s="19" t="s">
        <v>238</v>
      </c>
      <c r="B140" s="5"/>
      <c r="C140" s="5"/>
      <c r="D140" s="5"/>
      <c r="E140" s="94" t="s">
        <v>112</v>
      </c>
      <c r="I140" s="170"/>
      <c r="J140" s="165"/>
      <c r="K140" s="166" t="str">
        <f t="shared" si="4"/>
        <v/>
      </c>
      <c r="AK140" s="12"/>
      <c r="CA140" s="12"/>
      <c r="CB140" s="12"/>
      <c r="CC140" s="12"/>
    </row>
    <row r="141" spans="1:81" s="35" customFormat="1" ht="13.35" customHeight="1" x14ac:dyDescent="0.2">
      <c r="A141" s="19"/>
      <c r="B141" s="5"/>
      <c r="C141" s="5"/>
      <c r="D141" s="5"/>
      <c r="E141" s="64"/>
      <c r="F141" s="42"/>
      <c r="G141" s="19"/>
      <c r="H141" s="43"/>
      <c r="I141" s="170"/>
      <c r="J141" s="165"/>
      <c r="K141" s="166" t="str">
        <f t="shared" si="4"/>
        <v/>
      </c>
      <c r="AK141" s="12"/>
      <c r="CA141" s="12"/>
      <c r="CB141" s="12"/>
      <c r="CC141" s="12"/>
    </row>
    <row r="142" spans="1:81" s="35" customFormat="1" ht="13.35" customHeight="1" x14ac:dyDescent="0.2">
      <c r="A142" s="13"/>
      <c r="B142" s="5"/>
      <c r="C142" s="5"/>
      <c r="D142" s="5"/>
      <c r="E142" s="30"/>
      <c r="F142" s="42"/>
      <c r="G142" s="19"/>
      <c r="H142" s="43"/>
      <c r="I142" s="170"/>
      <c r="J142" s="165"/>
      <c r="K142" s="166" t="str">
        <f t="shared" ref="K142:K144" si="5">IF(ISNUMBER(I142),I142*J142,"")</f>
        <v/>
      </c>
      <c r="AK142" s="12"/>
      <c r="CA142" s="12"/>
      <c r="CB142" s="12"/>
      <c r="CC142" s="12"/>
    </row>
    <row r="143" spans="1:81" s="35" customFormat="1" ht="13.35" customHeight="1" x14ac:dyDescent="0.2">
      <c r="A143" s="13" t="s">
        <v>250</v>
      </c>
      <c r="B143" s="5"/>
      <c r="C143" s="5"/>
      <c r="D143" s="5"/>
      <c r="E143" s="30"/>
      <c r="F143" s="42"/>
      <c r="G143" s="19"/>
      <c r="H143" s="43"/>
      <c r="I143" s="170"/>
      <c r="J143" s="165"/>
      <c r="K143" s="166" t="str">
        <f t="shared" si="5"/>
        <v/>
      </c>
      <c r="AK143" s="12"/>
      <c r="CA143" s="12"/>
      <c r="CB143" s="12"/>
      <c r="CC143" s="12"/>
    </row>
    <row r="144" spans="1:81" s="35" customFormat="1" ht="13.35" customHeight="1" x14ac:dyDescent="0.2">
      <c r="A144" s="13" t="s">
        <v>251</v>
      </c>
      <c r="B144" s="5"/>
      <c r="C144" s="5"/>
      <c r="D144" s="5"/>
      <c r="E144" s="30"/>
      <c r="F144" s="42"/>
      <c r="G144" s="19"/>
      <c r="H144" s="43"/>
      <c r="I144" s="170"/>
      <c r="J144" s="165"/>
      <c r="K144" s="166" t="str">
        <f t="shared" si="5"/>
        <v/>
      </c>
      <c r="AK144" s="12"/>
      <c r="CA144" s="12"/>
      <c r="CB144" s="12"/>
      <c r="CC144" s="12"/>
    </row>
    <row r="145" spans="1:81" s="35" customFormat="1" ht="13.35" customHeight="1" x14ac:dyDescent="0.2">
      <c r="A145" s="19"/>
      <c r="B145" s="5"/>
      <c r="C145" s="5"/>
      <c r="D145" s="5"/>
      <c r="E145" s="30"/>
      <c r="F145" s="20"/>
      <c r="G145" s="19"/>
      <c r="H145" s="43"/>
      <c r="I145" s="170"/>
      <c r="J145" s="165"/>
      <c r="K145" s="166" t="str">
        <f t="shared" ref="K145:K158" si="6">IF(ISNUMBER(I145),I145*J145,"")</f>
        <v/>
      </c>
      <c r="AK145" s="12"/>
      <c r="CA145" s="12"/>
      <c r="CB145" s="12"/>
      <c r="CC145" s="12"/>
    </row>
    <row r="146" spans="1:81" s="35" customFormat="1" ht="13.35" customHeight="1" x14ac:dyDescent="0.2">
      <c r="A146" s="13" t="s">
        <v>252</v>
      </c>
      <c r="B146" s="5"/>
      <c r="C146" s="5"/>
      <c r="D146" s="5"/>
      <c r="E146" s="30"/>
      <c r="F146" s="42"/>
      <c r="G146" s="19"/>
      <c r="H146" s="43"/>
      <c r="I146" s="170"/>
      <c r="J146" s="165"/>
      <c r="K146" s="166" t="str">
        <f t="shared" si="6"/>
        <v/>
      </c>
      <c r="AK146" s="12"/>
      <c r="CA146" s="12"/>
      <c r="CB146" s="12"/>
      <c r="CC146" s="12"/>
    </row>
    <row r="147" spans="1:81" s="35" customFormat="1" ht="13.35" customHeight="1" x14ac:dyDescent="0.2">
      <c r="A147" s="19" t="s">
        <v>228</v>
      </c>
      <c r="B147" s="5"/>
      <c r="C147" s="5"/>
      <c r="D147" s="5"/>
      <c r="E147" s="30"/>
      <c r="F147" s="42"/>
      <c r="G147" s="19"/>
      <c r="H147" s="43"/>
      <c r="I147" s="170"/>
      <c r="J147" s="165"/>
      <c r="K147" s="166" t="str">
        <f t="shared" si="6"/>
        <v/>
      </c>
      <c r="AK147" s="12"/>
      <c r="CA147" s="12"/>
      <c r="CB147" s="12"/>
      <c r="CC147" s="12"/>
    </row>
    <row r="148" spans="1:81" s="35" customFormat="1" ht="13.35" customHeight="1" x14ac:dyDescent="0.2">
      <c r="A148" s="19" t="s">
        <v>229</v>
      </c>
      <c r="B148" s="5"/>
      <c r="C148" s="5"/>
      <c r="D148" s="5"/>
      <c r="E148" s="39" t="s">
        <v>225</v>
      </c>
      <c r="F148" s="40" t="s">
        <v>220</v>
      </c>
      <c r="G148" s="52">
        <v>38</v>
      </c>
      <c r="H148" s="113">
        <v>2500</v>
      </c>
      <c r="I148" s="169">
        <v>1</v>
      </c>
      <c r="J148" s="168"/>
      <c r="K148" s="172">
        <f t="shared" si="6"/>
        <v>0</v>
      </c>
      <c r="AK148" s="12"/>
      <c r="CA148" s="12"/>
      <c r="CB148" s="12"/>
      <c r="CC148" s="12"/>
    </row>
    <row r="149" spans="1:81" s="35" customFormat="1" ht="13.35" customHeight="1" x14ac:dyDescent="0.2">
      <c r="A149" s="19" t="s">
        <v>230</v>
      </c>
      <c r="B149" s="5"/>
      <c r="C149" s="5"/>
      <c r="D149" s="5"/>
      <c r="E149" s="39" t="s">
        <v>227</v>
      </c>
      <c r="F149" s="40" t="s">
        <v>220</v>
      </c>
      <c r="G149" s="52">
        <v>38</v>
      </c>
      <c r="H149" s="113">
        <v>2500</v>
      </c>
      <c r="I149" s="169">
        <v>1</v>
      </c>
      <c r="J149" s="168"/>
      <c r="K149" s="172">
        <f t="shared" si="6"/>
        <v>0</v>
      </c>
      <c r="AK149" s="12"/>
      <c r="CA149" s="12"/>
      <c r="CB149" s="12"/>
      <c r="CC149" s="12"/>
    </row>
    <row r="150" spans="1:81" s="35" customFormat="1" ht="13.35" customHeight="1" x14ac:dyDescent="0.2">
      <c r="A150" s="19" t="s">
        <v>231</v>
      </c>
      <c r="B150" s="5"/>
      <c r="C150" s="5"/>
      <c r="D150" s="5"/>
      <c r="E150" s="39" t="s">
        <v>232</v>
      </c>
      <c r="F150" s="40" t="s">
        <v>220</v>
      </c>
      <c r="G150" s="52">
        <v>38</v>
      </c>
      <c r="H150" s="113">
        <v>2500</v>
      </c>
      <c r="I150" s="169">
        <v>1</v>
      </c>
      <c r="J150" s="168"/>
      <c r="K150" s="172">
        <f t="shared" si="6"/>
        <v>0</v>
      </c>
      <c r="AK150" s="12"/>
      <c r="CA150" s="12"/>
      <c r="CB150" s="12"/>
      <c r="CC150" s="12"/>
    </row>
    <row r="151" spans="1:81" s="35" customFormat="1" ht="13.35" customHeight="1" x14ac:dyDescent="0.2">
      <c r="A151" s="19" t="s">
        <v>233</v>
      </c>
      <c r="B151" s="5"/>
      <c r="C151" s="5"/>
      <c r="D151" s="5"/>
      <c r="E151" s="39" t="s">
        <v>234</v>
      </c>
      <c r="F151" s="40" t="s">
        <v>220</v>
      </c>
      <c r="G151" s="52">
        <v>38</v>
      </c>
      <c r="H151" s="113">
        <v>2500</v>
      </c>
      <c r="I151" s="169">
        <v>1</v>
      </c>
      <c r="J151" s="168"/>
      <c r="K151" s="172">
        <f t="shared" si="6"/>
        <v>0</v>
      </c>
      <c r="AK151" s="12"/>
      <c r="CA151" s="12"/>
      <c r="CB151" s="12"/>
      <c r="CC151" s="12"/>
    </row>
    <row r="152" spans="1:81" s="35" customFormat="1" ht="13.35" customHeight="1" x14ac:dyDescent="0.2">
      <c r="A152" s="19" t="s">
        <v>248</v>
      </c>
      <c r="B152" s="5"/>
      <c r="C152" s="5"/>
      <c r="D152" s="5"/>
      <c r="E152" s="39" t="s">
        <v>249</v>
      </c>
      <c r="F152" s="40" t="s">
        <v>220</v>
      </c>
      <c r="G152" s="52">
        <v>38</v>
      </c>
      <c r="H152" s="113">
        <v>2500</v>
      </c>
      <c r="I152" s="169">
        <v>1</v>
      </c>
      <c r="J152" s="168"/>
      <c r="K152" s="172">
        <f t="shared" si="6"/>
        <v>0</v>
      </c>
      <c r="AK152" s="12"/>
      <c r="CA152" s="12"/>
      <c r="CB152" s="12"/>
      <c r="CC152" s="12"/>
    </row>
    <row r="153" spans="1:81" s="35" customFormat="1" ht="13.35" customHeight="1" x14ac:dyDescent="0.2">
      <c r="A153" s="19" t="s">
        <v>243</v>
      </c>
      <c r="B153" s="5"/>
      <c r="C153" s="5"/>
      <c r="D153" s="5"/>
      <c r="E153" s="39" t="s">
        <v>244</v>
      </c>
      <c r="F153" s="40" t="s">
        <v>220</v>
      </c>
      <c r="G153" s="138" t="s">
        <v>118</v>
      </c>
      <c r="H153" s="113">
        <v>8000</v>
      </c>
      <c r="I153" s="169"/>
      <c r="J153" s="168"/>
      <c r="K153" s="172" t="str">
        <f t="shared" si="6"/>
        <v/>
      </c>
      <c r="AK153" s="12"/>
      <c r="CA153" s="12"/>
      <c r="CB153" s="12"/>
      <c r="CC153" s="12"/>
    </row>
    <row r="154" spans="1:81" s="35" customFormat="1" ht="13.35" customHeight="1" x14ac:dyDescent="0.2">
      <c r="A154" s="19" t="s">
        <v>235</v>
      </c>
      <c r="B154" s="5"/>
      <c r="C154" s="5"/>
      <c r="D154" s="5"/>
      <c r="E154" s="30"/>
      <c r="F154" s="5"/>
      <c r="G154" s="5"/>
      <c r="H154" s="5"/>
      <c r="I154" s="170"/>
      <c r="J154" s="165"/>
      <c r="K154" s="166" t="str">
        <f t="shared" si="6"/>
        <v/>
      </c>
      <c r="AK154" s="12"/>
      <c r="CA154" s="12"/>
      <c r="CB154" s="12"/>
      <c r="CC154" s="12"/>
    </row>
    <row r="155" spans="1:81" s="35" customFormat="1" ht="13.35" customHeight="1" x14ac:dyDescent="0.2">
      <c r="A155" s="19" t="s">
        <v>236</v>
      </c>
      <c r="B155" s="5"/>
      <c r="C155" s="5"/>
      <c r="D155" s="5"/>
      <c r="E155" s="39" t="s">
        <v>237</v>
      </c>
      <c r="F155" s="40" t="s">
        <v>214</v>
      </c>
      <c r="G155" s="52"/>
      <c r="H155" s="113">
        <v>200</v>
      </c>
      <c r="I155" s="169"/>
      <c r="J155" s="168"/>
      <c r="K155" s="172" t="str">
        <f t="shared" si="6"/>
        <v/>
      </c>
      <c r="AK155" s="12"/>
      <c r="CA155" s="12"/>
      <c r="CB155" s="12"/>
      <c r="CC155" s="12"/>
    </row>
    <row r="156" spans="1:81" s="35" customFormat="1" ht="13.35" customHeight="1" x14ac:dyDescent="0.2">
      <c r="A156" s="19" t="s">
        <v>238</v>
      </c>
      <c r="B156" s="5"/>
      <c r="C156" s="5"/>
      <c r="D156" s="5"/>
      <c r="E156" s="94" t="s">
        <v>119</v>
      </c>
      <c r="F156" s="42"/>
      <c r="G156" s="19"/>
      <c r="H156" s="43"/>
      <c r="I156" s="170"/>
      <c r="J156" s="165"/>
      <c r="K156" s="166"/>
      <c r="AK156" s="12"/>
      <c r="CA156" s="12"/>
      <c r="CB156" s="12"/>
      <c r="CC156" s="12"/>
    </row>
    <row r="157" spans="1:81" s="35" customFormat="1" ht="13.35" customHeight="1" x14ac:dyDescent="0.2">
      <c r="A157" s="13"/>
      <c r="B157" s="5"/>
      <c r="C157" s="5"/>
      <c r="D157" s="5"/>
      <c r="E157" s="30"/>
      <c r="F157" s="42"/>
      <c r="G157" s="19"/>
      <c r="H157" s="43"/>
      <c r="I157" s="170"/>
      <c r="J157" s="165"/>
      <c r="K157" s="166" t="str">
        <f t="shared" si="6"/>
        <v/>
      </c>
      <c r="AK157" s="12"/>
      <c r="CA157" s="12"/>
      <c r="CB157" s="12"/>
      <c r="CC157" s="12"/>
    </row>
    <row r="158" spans="1:81" ht="13.35" customHeight="1" x14ac:dyDescent="0.2">
      <c r="A158" s="13" t="s">
        <v>253</v>
      </c>
      <c r="B158" s="5"/>
      <c r="C158" s="5"/>
      <c r="D158" s="5"/>
      <c r="E158" s="30"/>
      <c r="F158" s="42"/>
      <c r="G158" s="19"/>
      <c r="H158" s="43"/>
      <c r="I158" s="170"/>
      <c r="J158" s="165"/>
      <c r="K158" s="166" t="str">
        <f t="shared" si="6"/>
        <v/>
      </c>
    </row>
    <row r="159" spans="1:81" s="35" customFormat="1" ht="13.35" customHeight="1" x14ac:dyDescent="0.2">
      <c r="A159" s="19"/>
      <c r="B159" s="5"/>
      <c r="C159" s="5"/>
      <c r="D159" s="5"/>
      <c r="E159" s="30"/>
      <c r="F159" s="20"/>
      <c r="G159" s="19"/>
      <c r="H159" s="43"/>
      <c r="I159" s="170"/>
      <c r="J159" s="165"/>
      <c r="K159" s="166" t="str">
        <f t="shared" ref="K159:K186" si="7">IF(ISNUMBER(I159),I159*J159,"")</f>
        <v/>
      </c>
      <c r="AK159" s="12"/>
      <c r="CA159" s="12"/>
      <c r="CB159" s="12"/>
      <c r="CC159" s="12"/>
    </row>
    <row r="160" spans="1:81" s="35" customFormat="1" ht="13.35" customHeight="1" x14ac:dyDescent="0.2">
      <c r="A160" s="13" t="s">
        <v>254</v>
      </c>
      <c r="B160" s="5"/>
      <c r="C160" s="5"/>
      <c r="D160" s="5"/>
      <c r="E160" s="30"/>
      <c r="F160" s="42"/>
      <c r="G160" s="19"/>
      <c r="H160" s="43"/>
      <c r="I160" s="170"/>
      <c r="J160" s="165"/>
      <c r="K160" s="166" t="str">
        <f t="shared" si="7"/>
        <v/>
      </c>
      <c r="AK160" s="12"/>
      <c r="CA160" s="12"/>
      <c r="CB160" s="12"/>
      <c r="CC160" s="12"/>
    </row>
    <row r="161" spans="1:81" s="35" customFormat="1" ht="13.35" customHeight="1" x14ac:dyDescent="0.2">
      <c r="A161" s="19" t="s">
        <v>218</v>
      </c>
      <c r="B161" s="5"/>
      <c r="C161" s="5"/>
      <c r="D161" s="5"/>
      <c r="E161" s="39" t="s">
        <v>219</v>
      </c>
      <c r="F161" s="97" t="s">
        <v>220</v>
      </c>
      <c r="G161" s="52">
        <v>1244</v>
      </c>
      <c r="H161" s="113">
        <v>2500</v>
      </c>
      <c r="I161" s="169">
        <v>1</v>
      </c>
      <c r="J161" s="168"/>
      <c r="K161" s="172">
        <f t="shared" si="7"/>
        <v>0</v>
      </c>
      <c r="AK161" s="12"/>
      <c r="CA161" s="12"/>
      <c r="CB161" s="12"/>
      <c r="CC161" s="12"/>
    </row>
    <row r="162" spans="1:81" s="35" customFormat="1" ht="13.35" customHeight="1" x14ac:dyDescent="0.2">
      <c r="A162" s="19" t="s">
        <v>195</v>
      </c>
      <c r="B162" s="5"/>
      <c r="C162" s="5"/>
      <c r="D162" s="5"/>
      <c r="E162" s="39" t="s">
        <v>221</v>
      </c>
      <c r="F162" s="97" t="s">
        <v>220</v>
      </c>
      <c r="G162" s="52">
        <v>1244</v>
      </c>
      <c r="H162" s="113">
        <v>2500</v>
      </c>
      <c r="I162" s="169">
        <v>1</v>
      </c>
      <c r="J162" s="168"/>
      <c r="K162" s="172">
        <f t="shared" si="7"/>
        <v>0</v>
      </c>
      <c r="AK162" s="12"/>
      <c r="CA162" s="12"/>
      <c r="CB162" s="12"/>
      <c r="CC162" s="12"/>
    </row>
    <row r="163" spans="1:81" s="35" customFormat="1" ht="13.35" customHeight="1" x14ac:dyDescent="0.2">
      <c r="A163" s="19" t="s">
        <v>222</v>
      </c>
      <c r="B163" s="5"/>
      <c r="C163" s="5"/>
      <c r="D163" s="5"/>
      <c r="E163" s="39" t="s">
        <v>223</v>
      </c>
      <c r="F163" s="97" t="s">
        <v>220</v>
      </c>
      <c r="G163" s="52">
        <v>1244</v>
      </c>
      <c r="H163" s="113">
        <v>2500</v>
      </c>
      <c r="I163" s="169">
        <v>1</v>
      </c>
      <c r="J163" s="168"/>
      <c r="K163" s="172">
        <f t="shared" si="7"/>
        <v>0</v>
      </c>
      <c r="AK163" s="12"/>
      <c r="CA163" s="12"/>
      <c r="CB163" s="12"/>
      <c r="CC163" s="12"/>
    </row>
    <row r="164" spans="1:81" s="35" customFormat="1" ht="13.35" customHeight="1" x14ac:dyDescent="0.2">
      <c r="A164" s="19" t="s">
        <v>224</v>
      </c>
      <c r="B164" s="5"/>
      <c r="C164" s="5"/>
      <c r="D164" s="5"/>
      <c r="E164" s="39" t="s">
        <v>225</v>
      </c>
      <c r="F164" s="97" t="s">
        <v>220</v>
      </c>
      <c r="G164" s="52">
        <v>1244</v>
      </c>
      <c r="H164" s="113">
        <v>2500</v>
      </c>
      <c r="I164" s="169">
        <v>1</v>
      </c>
      <c r="J164" s="168"/>
      <c r="K164" s="172">
        <f t="shared" si="7"/>
        <v>0</v>
      </c>
      <c r="AK164" s="12"/>
      <c r="CA164" s="12"/>
      <c r="CB164" s="12"/>
      <c r="CC164" s="12"/>
    </row>
    <row r="165" spans="1:81" s="35" customFormat="1" ht="13.35" customHeight="1" x14ac:dyDescent="0.2">
      <c r="A165" s="19" t="s">
        <v>226</v>
      </c>
      <c r="B165" s="5"/>
      <c r="C165" s="5"/>
      <c r="D165" s="5"/>
      <c r="E165" s="145" t="s">
        <v>227</v>
      </c>
      <c r="F165" s="98" t="s">
        <v>220</v>
      </c>
      <c r="G165" s="52">
        <v>1244</v>
      </c>
      <c r="H165" s="113">
        <v>2500</v>
      </c>
      <c r="I165" s="169">
        <v>1</v>
      </c>
      <c r="J165" s="168"/>
      <c r="K165" s="172">
        <f t="shared" si="7"/>
        <v>0</v>
      </c>
      <c r="AK165" s="12"/>
      <c r="CA165" s="12"/>
      <c r="CB165" s="12"/>
      <c r="CC165" s="12"/>
    </row>
    <row r="166" spans="1:81" s="35" customFormat="1" ht="13.35" customHeight="1" x14ac:dyDescent="0.2">
      <c r="A166" s="19" t="s">
        <v>255</v>
      </c>
      <c r="B166" s="5"/>
      <c r="C166" s="5"/>
      <c r="D166" s="5"/>
      <c r="E166" s="39" t="s">
        <v>241</v>
      </c>
      <c r="F166" s="97" t="s">
        <v>220</v>
      </c>
      <c r="G166" s="52"/>
      <c r="H166" s="113">
        <v>8000</v>
      </c>
      <c r="I166" s="169"/>
      <c r="J166" s="168"/>
      <c r="K166" s="172" t="str">
        <f t="shared" si="7"/>
        <v/>
      </c>
      <c r="AK166" s="12"/>
      <c r="CA166" s="12"/>
      <c r="CB166" s="12"/>
      <c r="CC166" s="12"/>
    </row>
    <row r="167" spans="1:81" s="35" customFormat="1" ht="13.35" customHeight="1" x14ac:dyDescent="0.2">
      <c r="A167" s="19" t="s">
        <v>257</v>
      </c>
      <c r="B167" s="5"/>
      <c r="C167" s="5"/>
      <c r="D167" s="5"/>
      <c r="E167" s="39" t="s">
        <v>258</v>
      </c>
      <c r="F167" s="97" t="s">
        <v>220</v>
      </c>
      <c r="G167" s="52"/>
      <c r="H167" s="113">
        <v>8000</v>
      </c>
      <c r="I167" s="169"/>
      <c r="J167" s="168" t="str">
        <f>IF(ISNUMBER(#REF!),ROUND(#REF!*#REF!,2),"")</f>
        <v/>
      </c>
      <c r="K167" s="172" t="str">
        <f t="shared" si="7"/>
        <v/>
      </c>
      <c r="AK167" s="12"/>
      <c r="CA167" s="12"/>
      <c r="CB167" s="12"/>
      <c r="CC167" s="12"/>
    </row>
    <row r="168" spans="1:81" s="35" customFormat="1" ht="13.35" customHeight="1" x14ac:dyDescent="0.2">
      <c r="A168" s="19" t="s">
        <v>113</v>
      </c>
      <c r="B168" s="5"/>
      <c r="C168" s="5"/>
      <c r="D168" s="5"/>
      <c r="E168" s="39" t="s">
        <v>259</v>
      </c>
      <c r="F168" s="97" t="s">
        <v>220</v>
      </c>
      <c r="G168" s="52"/>
      <c r="H168" s="113">
        <v>8000</v>
      </c>
      <c r="I168" s="169"/>
      <c r="J168" s="168" t="str">
        <f>IF(ISNUMBER(#REF!),ROUND(#REF!*#REF!,2),"")</f>
        <v/>
      </c>
      <c r="K168" s="172" t="str">
        <f t="shared" si="7"/>
        <v/>
      </c>
      <c r="AK168" s="12"/>
      <c r="CA168" s="12"/>
      <c r="CB168" s="12"/>
      <c r="CC168" s="12"/>
    </row>
    <row r="169" spans="1:81" ht="13.35" customHeight="1" x14ac:dyDescent="0.2">
      <c r="A169" s="19" t="s">
        <v>261</v>
      </c>
      <c r="B169" s="5"/>
      <c r="C169" s="5"/>
      <c r="D169" s="19"/>
      <c r="E169" s="41" t="s">
        <v>246</v>
      </c>
      <c r="F169" s="97" t="s">
        <v>220</v>
      </c>
      <c r="G169" s="52"/>
      <c r="H169" s="113">
        <v>8000</v>
      </c>
      <c r="I169" s="169"/>
      <c r="J169" s="168" t="str">
        <f>IF(ISNUMBER(#REF!),ROUND(#REF!*#REF!,2),"")</f>
        <v/>
      </c>
      <c r="K169" s="172" t="str">
        <f t="shared" si="7"/>
        <v/>
      </c>
    </row>
    <row r="170" spans="1:81" s="171" customFormat="1" ht="13.35" customHeight="1" x14ac:dyDescent="0.2">
      <c r="A170" s="19" t="s">
        <v>114</v>
      </c>
      <c r="B170" s="175"/>
      <c r="C170" s="175"/>
      <c r="D170" s="176"/>
      <c r="E170" s="177" t="s">
        <v>245</v>
      </c>
      <c r="F170" s="178" t="s">
        <v>220</v>
      </c>
      <c r="G170" s="52"/>
      <c r="H170" s="179">
        <v>8000</v>
      </c>
      <c r="I170" s="169"/>
      <c r="J170" s="168" t="str">
        <f>IF(ISNUMBER(#REF!),ROUND(#REF!*#REF!,2),"")</f>
        <v/>
      </c>
      <c r="K170" s="172" t="str">
        <f t="shared" si="7"/>
        <v/>
      </c>
    </row>
    <row r="171" spans="1:81" s="171" customFormat="1" ht="13.35" customHeight="1" x14ac:dyDescent="0.2">
      <c r="A171" s="19" t="s">
        <v>115</v>
      </c>
      <c r="B171" s="175"/>
      <c r="C171" s="175"/>
      <c r="D171" s="176"/>
      <c r="E171" s="177" t="s">
        <v>111</v>
      </c>
      <c r="F171" s="178" t="s">
        <v>220</v>
      </c>
      <c r="G171" s="52"/>
      <c r="H171" s="179">
        <v>8000</v>
      </c>
      <c r="I171" s="169"/>
      <c r="J171" s="168" t="str">
        <f>IF(ISNUMBER(#REF!),ROUND(#REF!*#REF!,2),"")</f>
        <v/>
      </c>
      <c r="K171" s="172" t="str">
        <f t="shared" si="7"/>
        <v/>
      </c>
    </row>
    <row r="172" spans="1:81" ht="13.35" customHeight="1" x14ac:dyDescent="0.2">
      <c r="A172" s="19"/>
      <c r="B172" s="5"/>
      <c r="C172" s="5"/>
      <c r="D172" s="19"/>
      <c r="E172" s="94" t="s">
        <v>120</v>
      </c>
      <c r="F172" s="64"/>
      <c r="G172" s="96"/>
      <c r="H172" s="43"/>
      <c r="I172" s="170"/>
      <c r="J172" s="165" t="str">
        <f>IF(ISNUMBER(#REF!),ROUND(#REF!*#REF!,2),"")</f>
        <v/>
      </c>
      <c r="K172" s="166" t="str">
        <f t="shared" si="7"/>
        <v/>
      </c>
    </row>
    <row r="173" spans="1:81" ht="13.35" customHeight="1" x14ac:dyDescent="0.2">
      <c r="A173" s="19"/>
      <c r="B173" s="5"/>
      <c r="C173" s="5"/>
      <c r="D173" s="19"/>
      <c r="E173" s="94" t="s">
        <v>247</v>
      </c>
      <c r="F173" s="64"/>
      <c r="G173" s="96"/>
      <c r="H173" s="43"/>
      <c r="I173" s="170"/>
      <c r="J173" s="165"/>
      <c r="K173" s="166" t="str">
        <f t="shared" si="7"/>
        <v/>
      </c>
    </row>
    <row r="174" spans="1:81" s="35" customFormat="1" ht="13.35" customHeight="1" x14ac:dyDescent="0.2">
      <c r="A174" s="13" t="s">
        <v>262</v>
      </c>
      <c r="B174" s="5"/>
      <c r="C174" s="5"/>
      <c r="D174" s="5"/>
      <c r="E174" s="30"/>
      <c r="F174" s="42"/>
      <c r="G174" s="19"/>
      <c r="H174" s="43"/>
      <c r="I174" s="170"/>
      <c r="J174" s="165" t="str">
        <f>IF(ISNUMBER(#REF!),ROUND(#REF!*#REF!,2),"")</f>
        <v/>
      </c>
      <c r="K174" s="166" t="str">
        <f t="shared" si="7"/>
        <v/>
      </c>
      <c r="AK174" s="12"/>
      <c r="CA174" s="12"/>
      <c r="CB174" s="12"/>
      <c r="CC174" s="12"/>
    </row>
    <row r="175" spans="1:81" s="35" customFormat="1" ht="13.35" customHeight="1" x14ac:dyDescent="0.2">
      <c r="A175" s="19" t="s">
        <v>228</v>
      </c>
      <c r="B175" s="5"/>
      <c r="C175" s="5"/>
      <c r="D175" s="5"/>
      <c r="E175" s="30"/>
      <c r="F175" s="42"/>
      <c r="G175" s="19"/>
      <c r="H175" s="43"/>
      <c r="I175" s="170"/>
      <c r="J175" s="165" t="str">
        <f>IF(ISNUMBER(#REF!),ROUND(#REF!*#REF!,2),"")</f>
        <v/>
      </c>
      <c r="K175" s="166" t="str">
        <f t="shared" si="7"/>
        <v/>
      </c>
      <c r="AK175" s="12"/>
      <c r="CA175" s="12"/>
      <c r="CB175" s="12"/>
      <c r="CC175" s="12"/>
    </row>
    <row r="176" spans="1:81" s="35" customFormat="1" ht="13.35" customHeight="1" x14ac:dyDescent="0.2">
      <c r="A176" s="19" t="s">
        <v>229</v>
      </c>
      <c r="B176" s="5"/>
      <c r="C176" s="5"/>
      <c r="D176" s="5"/>
      <c r="E176" s="39" t="s">
        <v>225</v>
      </c>
      <c r="F176" s="40" t="s">
        <v>220</v>
      </c>
      <c r="G176" s="52">
        <v>1244</v>
      </c>
      <c r="H176" s="113">
        <v>2500</v>
      </c>
      <c r="I176" s="169">
        <v>1</v>
      </c>
      <c r="J176" s="168"/>
      <c r="K176" s="172">
        <f t="shared" si="7"/>
        <v>0</v>
      </c>
      <c r="AK176" s="12"/>
      <c r="CA176" s="12"/>
      <c r="CB176" s="12"/>
      <c r="CC176" s="12"/>
    </row>
    <row r="177" spans="1:81" s="35" customFormat="1" ht="13.35" customHeight="1" x14ac:dyDescent="0.2">
      <c r="A177" s="19" t="s">
        <v>230</v>
      </c>
      <c r="B177" s="5"/>
      <c r="C177" s="5"/>
      <c r="D177" s="5"/>
      <c r="E177" s="39" t="s">
        <v>227</v>
      </c>
      <c r="F177" s="40" t="s">
        <v>220</v>
      </c>
      <c r="G177" s="52">
        <v>1244</v>
      </c>
      <c r="H177" s="113">
        <v>2500</v>
      </c>
      <c r="I177" s="169">
        <v>1</v>
      </c>
      <c r="J177" s="168"/>
      <c r="K177" s="172">
        <f t="shared" si="7"/>
        <v>0</v>
      </c>
      <c r="AK177" s="12"/>
      <c r="CA177" s="12"/>
      <c r="CB177" s="12"/>
      <c r="CC177" s="12"/>
    </row>
    <row r="178" spans="1:81" s="35" customFormat="1" ht="13.35" customHeight="1" x14ac:dyDescent="0.2">
      <c r="A178" s="19" t="s">
        <v>231</v>
      </c>
      <c r="B178" s="5"/>
      <c r="C178" s="5"/>
      <c r="D178" s="5"/>
      <c r="E178" s="39" t="s">
        <v>232</v>
      </c>
      <c r="F178" s="40" t="s">
        <v>220</v>
      </c>
      <c r="G178" s="52">
        <v>1244</v>
      </c>
      <c r="H178" s="113">
        <v>2500</v>
      </c>
      <c r="I178" s="169">
        <v>1</v>
      </c>
      <c r="J178" s="168"/>
      <c r="K178" s="172">
        <f t="shared" si="7"/>
        <v>0</v>
      </c>
      <c r="AK178" s="12"/>
      <c r="CA178" s="12"/>
      <c r="CB178" s="12"/>
      <c r="CC178" s="12"/>
    </row>
    <row r="179" spans="1:81" s="35" customFormat="1" ht="13.35" customHeight="1" x14ac:dyDescent="0.2">
      <c r="A179" s="19" t="s">
        <v>233</v>
      </c>
      <c r="B179" s="5"/>
      <c r="C179" s="5"/>
      <c r="D179" s="5"/>
      <c r="E179" s="39" t="s">
        <v>234</v>
      </c>
      <c r="F179" s="40" t="s">
        <v>220</v>
      </c>
      <c r="G179" s="52">
        <v>1244</v>
      </c>
      <c r="H179" s="113">
        <v>2500</v>
      </c>
      <c r="I179" s="169">
        <v>1</v>
      </c>
      <c r="J179" s="168"/>
      <c r="K179" s="172">
        <f t="shared" si="7"/>
        <v>0</v>
      </c>
      <c r="AK179" s="12"/>
      <c r="CA179" s="12"/>
      <c r="CB179" s="12"/>
      <c r="CC179" s="12"/>
    </row>
    <row r="180" spans="1:81" s="35" customFormat="1" ht="13.35" customHeight="1" x14ac:dyDescent="0.2">
      <c r="A180" s="19" t="s">
        <v>248</v>
      </c>
      <c r="B180" s="5"/>
      <c r="C180" s="5"/>
      <c r="D180" s="5"/>
      <c r="E180" s="39" t="s">
        <v>249</v>
      </c>
      <c r="F180" s="40" t="s">
        <v>220</v>
      </c>
      <c r="G180" s="52">
        <v>1244</v>
      </c>
      <c r="H180" s="113">
        <v>2500</v>
      </c>
      <c r="I180" s="169">
        <v>1</v>
      </c>
      <c r="J180" s="168"/>
      <c r="K180" s="172">
        <f t="shared" si="7"/>
        <v>0</v>
      </c>
      <c r="AK180" s="12"/>
      <c r="CA180" s="12"/>
      <c r="CB180" s="12"/>
      <c r="CC180" s="12"/>
    </row>
    <row r="181" spans="1:81" s="35" customFormat="1" ht="13.35" customHeight="1" x14ac:dyDescent="0.2">
      <c r="A181" s="19" t="s">
        <v>243</v>
      </c>
      <c r="B181" s="5"/>
      <c r="C181" s="5"/>
      <c r="D181" s="5"/>
      <c r="E181" s="39" t="s">
        <v>244</v>
      </c>
      <c r="F181" s="40" t="s">
        <v>220</v>
      </c>
      <c r="G181" s="138" t="s">
        <v>118</v>
      </c>
      <c r="H181" s="113">
        <v>8000</v>
      </c>
      <c r="I181" s="169"/>
      <c r="J181" s="168"/>
      <c r="K181" s="172" t="str">
        <f t="shared" si="7"/>
        <v/>
      </c>
      <c r="AK181" s="12"/>
      <c r="CA181" s="12"/>
      <c r="CB181" s="12"/>
      <c r="CC181" s="12"/>
    </row>
    <row r="182" spans="1:81" s="35" customFormat="1" ht="13.35" customHeight="1" x14ac:dyDescent="0.2">
      <c r="A182" s="19" t="s">
        <v>235</v>
      </c>
      <c r="B182" s="5"/>
      <c r="C182" s="5"/>
      <c r="D182" s="5"/>
      <c r="E182" s="30"/>
      <c r="F182" s="5"/>
      <c r="G182" s="5"/>
      <c r="H182" s="5"/>
      <c r="I182" s="170"/>
      <c r="J182" s="165"/>
      <c r="K182" s="166" t="str">
        <f t="shared" si="7"/>
        <v/>
      </c>
      <c r="AK182" s="12"/>
      <c r="CA182" s="12"/>
      <c r="CB182" s="12"/>
      <c r="CC182" s="12"/>
    </row>
    <row r="183" spans="1:81" s="35" customFormat="1" ht="13.35" customHeight="1" x14ac:dyDescent="0.2">
      <c r="A183" s="19" t="s">
        <v>236</v>
      </c>
      <c r="B183" s="5"/>
      <c r="C183" s="5"/>
      <c r="D183" s="5"/>
      <c r="E183" s="39" t="s">
        <v>237</v>
      </c>
      <c r="F183" s="40" t="s">
        <v>214</v>
      </c>
      <c r="G183" s="52">
        <v>13148</v>
      </c>
      <c r="H183" s="113">
        <v>200</v>
      </c>
      <c r="I183" s="169">
        <v>66</v>
      </c>
      <c r="J183" s="168"/>
      <c r="K183" s="172">
        <f t="shared" si="7"/>
        <v>0</v>
      </c>
      <c r="AK183" s="12"/>
      <c r="CA183" s="12"/>
      <c r="CB183" s="12"/>
      <c r="CC183" s="12"/>
    </row>
    <row r="184" spans="1:81" s="6" customFormat="1" ht="13.35" customHeight="1" x14ac:dyDescent="0.2">
      <c r="A184" s="19" t="s">
        <v>238</v>
      </c>
      <c r="B184" s="19"/>
      <c r="C184" s="19"/>
      <c r="D184" s="19"/>
      <c r="E184" s="94" t="s">
        <v>120</v>
      </c>
      <c r="F184" s="94"/>
      <c r="G184" s="19"/>
      <c r="H184" s="43"/>
      <c r="I184" s="170"/>
      <c r="J184" s="165"/>
      <c r="K184" s="166" t="str">
        <f t="shared" si="7"/>
        <v/>
      </c>
      <c r="AK184" s="84"/>
      <c r="CA184" s="84"/>
      <c r="CB184" s="84"/>
      <c r="CC184" s="84"/>
    </row>
    <row r="185" spans="1:81" s="6" customFormat="1" ht="13.35" customHeight="1" x14ac:dyDescent="0.2">
      <c r="A185" s="19"/>
      <c r="B185" s="19"/>
      <c r="C185" s="19"/>
      <c r="D185" s="19"/>
      <c r="E185" s="64"/>
      <c r="F185" s="94"/>
      <c r="G185" s="19"/>
      <c r="H185" s="43"/>
      <c r="I185" s="170"/>
      <c r="J185" s="165"/>
      <c r="K185" s="166" t="str">
        <f t="shared" si="7"/>
        <v/>
      </c>
      <c r="AK185" s="84"/>
      <c r="CA185" s="84"/>
      <c r="CB185" s="84"/>
      <c r="CC185" s="84"/>
    </row>
    <row r="186" spans="1:81" s="6" customFormat="1" ht="13.35" customHeight="1" x14ac:dyDescent="0.2">
      <c r="A186" s="19"/>
      <c r="B186" s="19"/>
      <c r="C186" s="19"/>
      <c r="D186" s="19"/>
      <c r="E186" s="64"/>
      <c r="F186" s="94"/>
      <c r="G186" s="19"/>
      <c r="H186" s="43"/>
      <c r="I186" s="170"/>
      <c r="J186" s="165"/>
      <c r="K186" s="166" t="str">
        <f t="shared" si="7"/>
        <v/>
      </c>
      <c r="AK186" s="84"/>
      <c r="CA186" s="84"/>
      <c r="CB186" s="84"/>
      <c r="CC186" s="84"/>
    </row>
    <row r="187" spans="1:81" s="35" customFormat="1" ht="13.35" customHeight="1" x14ac:dyDescent="0.2">
      <c r="A187" s="19"/>
      <c r="B187" s="5"/>
      <c r="C187" s="5"/>
      <c r="D187" s="5"/>
      <c r="E187" s="64"/>
      <c r="F187" s="42"/>
      <c r="G187" s="69"/>
      <c r="H187" s="43"/>
      <c r="I187" s="170"/>
      <c r="J187" s="165"/>
      <c r="K187" s="166" t="str">
        <f t="shared" ref="K187:K205" si="8">IF(ISNUMBER(I187),I187*J187,"")</f>
        <v/>
      </c>
      <c r="AK187" s="12"/>
      <c r="CA187" s="12"/>
      <c r="CB187" s="12"/>
      <c r="CC187" s="12"/>
    </row>
    <row r="188" spans="1:81" s="35" customFormat="1" ht="13.35" customHeight="1" x14ac:dyDescent="0.2">
      <c r="A188" s="13" t="s">
        <v>263</v>
      </c>
      <c r="B188" s="5"/>
      <c r="C188" s="5"/>
      <c r="D188" s="5"/>
      <c r="E188" s="30"/>
      <c r="F188" s="20"/>
      <c r="G188" s="5"/>
      <c r="H188" s="44"/>
      <c r="I188" s="170"/>
      <c r="J188" s="165"/>
      <c r="K188" s="166" t="str">
        <f t="shared" si="8"/>
        <v/>
      </c>
      <c r="AK188" s="12"/>
      <c r="CA188" s="12"/>
      <c r="CB188" s="12"/>
      <c r="CC188" s="12"/>
    </row>
    <row r="189" spans="1:81" s="35" customFormat="1" ht="13.35" customHeight="1" x14ac:dyDescent="0.2">
      <c r="A189" s="19" t="s">
        <v>264</v>
      </c>
      <c r="B189" s="5"/>
      <c r="C189" s="5"/>
      <c r="D189" s="5"/>
      <c r="E189" s="39"/>
      <c r="F189" s="40" t="s">
        <v>265</v>
      </c>
      <c r="G189" s="41"/>
      <c r="H189" s="113" t="s">
        <v>266</v>
      </c>
      <c r="I189" s="169"/>
      <c r="J189" s="168"/>
      <c r="K189" s="172" t="str">
        <f t="shared" si="8"/>
        <v/>
      </c>
      <c r="AK189" s="12"/>
      <c r="CA189" s="12"/>
      <c r="CB189" s="12"/>
      <c r="CC189" s="12"/>
    </row>
    <row r="190" spans="1:81" s="35" customFormat="1" ht="13.35" customHeight="1" x14ac:dyDescent="0.2">
      <c r="A190" s="19" t="s">
        <v>267</v>
      </c>
      <c r="B190" s="5"/>
      <c r="C190" s="5"/>
      <c r="D190" s="5"/>
      <c r="E190" s="30"/>
      <c r="G190" s="25"/>
      <c r="H190" s="25"/>
      <c r="I190" s="170"/>
      <c r="J190" s="165"/>
      <c r="K190" s="166" t="str">
        <f t="shared" si="8"/>
        <v/>
      </c>
      <c r="AK190" s="12"/>
      <c r="CA190" s="12"/>
      <c r="CB190" s="12"/>
      <c r="CC190" s="12"/>
    </row>
    <row r="191" spans="1:81" s="35" customFormat="1" ht="13.35" customHeight="1" x14ac:dyDescent="0.2">
      <c r="A191" s="19" t="s">
        <v>268</v>
      </c>
      <c r="B191" s="5"/>
      <c r="C191" s="5"/>
      <c r="D191" s="5"/>
      <c r="E191" s="39"/>
      <c r="F191" s="40" t="s">
        <v>265</v>
      </c>
      <c r="G191" s="41">
        <v>1</v>
      </c>
      <c r="H191" s="113">
        <v>1</v>
      </c>
      <c r="I191" s="169">
        <v>1</v>
      </c>
      <c r="J191" s="168"/>
      <c r="K191" s="172">
        <f t="shared" si="8"/>
        <v>0</v>
      </c>
      <c r="AK191" s="12"/>
      <c r="CA191" s="12"/>
      <c r="CB191" s="12"/>
      <c r="CC191" s="12"/>
    </row>
    <row r="192" spans="1:81" s="35" customFormat="1" ht="13.35" customHeight="1" x14ac:dyDescent="0.2">
      <c r="A192" s="19"/>
      <c r="B192" s="5"/>
      <c r="C192" s="5"/>
      <c r="D192" s="5"/>
      <c r="E192" s="64"/>
      <c r="F192" s="42"/>
      <c r="G192" s="19"/>
      <c r="H192" s="43"/>
      <c r="I192" s="170"/>
      <c r="J192" s="165" t="str">
        <f>IF(ISNUMBER(#REF!),ROUND(#REF!*#REF!,2),"")</f>
        <v/>
      </c>
      <c r="K192" s="166" t="str">
        <f t="shared" si="8"/>
        <v/>
      </c>
      <c r="AK192" s="12"/>
      <c r="CA192" s="12"/>
      <c r="CB192" s="12"/>
      <c r="CC192" s="12"/>
    </row>
    <row r="193" spans="1:81" s="35" customFormat="1" ht="13.35" customHeight="1" x14ac:dyDescent="0.2">
      <c r="A193" s="19"/>
      <c r="B193" s="5"/>
      <c r="C193" s="5"/>
      <c r="D193" s="5"/>
      <c r="E193" s="64"/>
      <c r="F193" s="42"/>
      <c r="G193" s="19"/>
      <c r="H193" s="43"/>
      <c r="I193" s="170"/>
      <c r="J193" s="149" t="s">
        <v>276</v>
      </c>
      <c r="K193" s="166">
        <f>+SUM(K122:K191)</f>
        <v>0</v>
      </c>
      <c r="AK193" s="12"/>
      <c r="CA193" s="12"/>
      <c r="CB193" s="12"/>
      <c r="CC193" s="12"/>
    </row>
    <row r="194" spans="1:81" s="35" customFormat="1" ht="13.35" customHeight="1" x14ac:dyDescent="0.2">
      <c r="A194" s="19"/>
      <c r="B194" s="5"/>
      <c r="C194" s="5"/>
      <c r="D194" s="5"/>
      <c r="E194" s="64"/>
      <c r="F194" s="42"/>
      <c r="G194" s="19"/>
      <c r="H194" s="43"/>
      <c r="I194" s="170"/>
      <c r="J194" s="165" t="str">
        <f>IF(ISNUMBER(#REF!),ROUND(#REF!*#REF!,2),"")</f>
        <v/>
      </c>
      <c r="K194" s="166" t="str">
        <f t="shared" si="8"/>
        <v/>
      </c>
      <c r="AK194" s="12"/>
      <c r="CA194" s="12"/>
      <c r="CB194" s="12"/>
      <c r="CC194" s="12"/>
    </row>
    <row r="195" spans="1:81" s="35" customFormat="1" ht="13.35" customHeight="1" x14ac:dyDescent="0.2">
      <c r="A195" s="19"/>
      <c r="B195" s="5"/>
      <c r="C195" s="5"/>
      <c r="D195" s="5"/>
      <c r="E195" s="30"/>
      <c r="F195" s="42"/>
      <c r="G195" s="19"/>
      <c r="H195" s="43"/>
      <c r="I195" s="170"/>
      <c r="J195" s="165" t="str">
        <f>IF(ISNUMBER(#REF!),ROUND(#REF!*#REF!,2),"")</f>
        <v/>
      </c>
      <c r="K195" s="166" t="str">
        <f t="shared" si="8"/>
        <v/>
      </c>
      <c r="AK195" s="12"/>
      <c r="CA195" s="12"/>
      <c r="CB195" s="12"/>
      <c r="CC195" s="12"/>
    </row>
    <row r="196" spans="1:81" ht="13.35" customHeight="1" x14ac:dyDescent="0.2">
      <c r="A196" s="87"/>
      <c r="B196" s="78"/>
      <c r="C196" s="78"/>
      <c r="D196" s="78"/>
      <c r="E196" s="79"/>
      <c r="F196" s="85"/>
      <c r="G196" s="87"/>
      <c r="H196" s="99"/>
      <c r="I196" s="170"/>
      <c r="J196" s="165" t="str">
        <f>IF(ISNUMBER(#REF!),ROUND(#REF!*#REF!,2),"")</f>
        <v/>
      </c>
      <c r="K196" s="166" t="str">
        <f t="shared" si="8"/>
        <v/>
      </c>
    </row>
    <row r="197" spans="1:81" ht="13.35" customHeight="1" x14ac:dyDescent="0.2">
      <c r="A197" s="114" t="s">
        <v>1</v>
      </c>
      <c r="B197" s="78"/>
      <c r="C197" s="78"/>
      <c r="D197" s="78"/>
      <c r="E197" s="79"/>
      <c r="F197" s="80"/>
      <c r="G197" s="78"/>
      <c r="H197" s="81"/>
      <c r="I197" s="170"/>
      <c r="J197" s="165" t="str">
        <f>IF(ISNUMBER(#REF!),ROUND(#REF!*#REF!,2),"")</f>
        <v/>
      </c>
      <c r="K197" s="166" t="str">
        <f t="shared" si="8"/>
        <v/>
      </c>
    </row>
    <row r="198" spans="1:81" ht="13.35" customHeight="1" x14ac:dyDescent="0.2">
      <c r="A198" s="114" t="s">
        <v>2</v>
      </c>
      <c r="B198" s="78"/>
      <c r="C198" s="78"/>
      <c r="D198" s="78"/>
      <c r="E198" s="79"/>
      <c r="F198" s="80"/>
      <c r="G198" s="78"/>
      <c r="H198" s="81"/>
      <c r="I198" s="170"/>
      <c r="J198" s="165" t="str">
        <f>IF(ISNUMBER(#REF!),ROUND(#REF!*#REF!,2),"")</f>
        <v/>
      </c>
      <c r="K198" s="166" t="str">
        <f t="shared" si="8"/>
        <v/>
      </c>
    </row>
    <row r="199" spans="1:81" ht="13.35" customHeight="1" x14ac:dyDescent="0.2">
      <c r="A199" s="87"/>
      <c r="B199" s="78"/>
      <c r="C199" s="78"/>
      <c r="D199" s="78"/>
      <c r="E199" s="79"/>
      <c r="F199" s="85"/>
      <c r="G199" s="87"/>
      <c r="H199" s="88"/>
      <c r="I199" s="170"/>
      <c r="J199" s="165" t="str">
        <f>IF(ISNUMBER(#REF!),ROUND(#REF!*#REF!,2),"")</f>
        <v/>
      </c>
      <c r="K199" s="166" t="str">
        <f t="shared" si="8"/>
        <v/>
      </c>
    </row>
    <row r="200" spans="1:81" ht="13.35" customHeight="1" x14ac:dyDescent="0.2">
      <c r="A200" s="114" t="s">
        <v>4</v>
      </c>
      <c r="B200" s="78"/>
      <c r="C200" s="78"/>
      <c r="D200" s="78"/>
      <c r="E200" s="79"/>
      <c r="F200" s="80"/>
      <c r="G200" s="78"/>
      <c r="H200" s="81"/>
      <c r="I200" s="170"/>
      <c r="J200" s="165"/>
      <c r="K200" s="166" t="str">
        <f t="shared" si="8"/>
        <v/>
      </c>
    </row>
    <row r="201" spans="1:81" ht="13.35" customHeight="1" x14ac:dyDescent="0.2">
      <c r="A201" s="87" t="s">
        <v>264</v>
      </c>
      <c r="B201" s="78"/>
      <c r="C201" s="78"/>
      <c r="D201" s="78"/>
      <c r="E201" s="100"/>
      <c r="F201" s="92" t="s">
        <v>5</v>
      </c>
      <c r="G201" s="101"/>
      <c r="H201" s="144" t="s">
        <v>256</v>
      </c>
      <c r="I201" s="169">
        <v>2</v>
      </c>
      <c r="J201" s="168"/>
      <c r="K201" s="172">
        <f t="shared" si="8"/>
        <v>0</v>
      </c>
    </row>
    <row r="202" spans="1:81" ht="13.35" customHeight="1" x14ac:dyDescent="0.2">
      <c r="A202" s="87" t="s">
        <v>6</v>
      </c>
      <c r="B202" s="78"/>
      <c r="C202" s="78"/>
      <c r="D202" s="78"/>
      <c r="E202" s="79"/>
      <c r="F202" s="20"/>
      <c r="G202" s="5"/>
      <c r="H202" s="5"/>
      <c r="I202" s="170"/>
      <c r="J202" s="165"/>
      <c r="K202" s="166" t="str">
        <f t="shared" si="8"/>
        <v/>
      </c>
    </row>
    <row r="203" spans="1:81" ht="13.35" customHeight="1" x14ac:dyDescent="0.2">
      <c r="A203" s="87" t="s">
        <v>7</v>
      </c>
      <c r="B203" s="78"/>
      <c r="C203" s="78"/>
      <c r="D203" s="78"/>
      <c r="E203" s="100"/>
      <c r="F203" s="92" t="s">
        <v>8</v>
      </c>
      <c r="G203" s="101"/>
      <c r="H203" s="121" t="s">
        <v>3</v>
      </c>
      <c r="I203" s="169">
        <v>1</v>
      </c>
      <c r="J203" s="168"/>
      <c r="K203" s="172">
        <f t="shared" si="8"/>
        <v>0</v>
      </c>
    </row>
    <row r="204" spans="1:81" ht="13.35" customHeight="1" x14ac:dyDescent="0.2">
      <c r="A204" s="87"/>
      <c r="B204" s="78"/>
      <c r="C204" s="78" t="s">
        <v>9</v>
      </c>
      <c r="D204" s="78"/>
      <c r="E204" s="107" t="s">
        <v>10</v>
      </c>
      <c r="G204" s="107"/>
      <c r="H204" s="107"/>
      <c r="I204" s="170"/>
      <c r="J204" s="165"/>
      <c r="K204" s="166" t="str">
        <f t="shared" si="8"/>
        <v/>
      </c>
    </row>
    <row r="205" spans="1:81" ht="13.35" customHeight="1" x14ac:dyDescent="0.2">
      <c r="A205" s="87"/>
      <c r="B205" s="78"/>
      <c r="C205" s="78"/>
      <c r="D205" s="78"/>
      <c r="E205" s="79" t="s">
        <v>11</v>
      </c>
      <c r="G205" s="79"/>
      <c r="H205" s="79"/>
      <c r="I205" s="170"/>
      <c r="J205" s="165" t="str">
        <f>IF(ISNUMBER(#REF!),ROUND(#REF!*#REF!,2),"")</f>
        <v/>
      </c>
      <c r="K205" s="166" t="str">
        <f t="shared" si="8"/>
        <v/>
      </c>
    </row>
    <row r="206" spans="1:81" ht="13.35" customHeight="1" x14ac:dyDescent="0.2">
      <c r="A206" s="87"/>
      <c r="B206" s="78"/>
      <c r="C206" s="78"/>
      <c r="D206" s="78"/>
      <c r="E206" s="79"/>
      <c r="F206" s="79"/>
      <c r="G206" s="79"/>
      <c r="H206" s="79"/>
      <c r="I206" s="170"/>
      <c r="J206" s="165" t="str">
        <f>IF(ISNUMBER(#REF!),ROUND(#REF!*#REF!,2),"")</f>
        <v/>
      </c>
      <c r="K206" s="166" t="str">
        <f t="shared" ref="K206:K207" si="9">IF(ISNUMBER(I206),I206*J206,"")</f>
        <v/>
      </c>
    </row>
    <row r="207" spans="1:81" ht="13.35" customHeight="1" x14ac:dyDescent="0.2">
      <c r="A207" s="19"/>
      <c r="B207" s="5"/>
      <c r="C207" s="5"/>
      <c r="D207" s="5"/>
      <c r="E207" s="30"/>
      <c r="F207" s="42"/>
      <c r="G207" s="19"/>
      <c r="H207" s="43"/>
      <c r="I207" s="170"/>
      <c r="J207" s="165" t="str">
        <f>IF(ISNUMBER(#REF!),ROUND(#REF!*#REF!,2),"")</f>
        <v/>
      </c>
      <c r="K207" s="166" t="str">
        <f t="shared" si="9"/>
        <v/>
      </c>
    </row>
    <row r="208" spans="1:81" ht="13.35" customHeight="1" x14ac:dyDescent="0.2">
      <c r="A208" s="19"/>
      <c r="B208" s="5"/>
      <c r="C208" s="5"/>
      <c r="D208" s="5"/>
      <c r="E208" s="30"/>
      <c r="F208" s="42"/>
      <c r="G208" s="19"/>
      <c r="H208" s="43"/>
      <c r="I208" s="170"/>
      <c r="J208" s="149" t="s">
        <v>277</v>
      </c>
      <c r="K208" s="166">
        <f>+SUM(K199:K206)</f>
        <v>0</v>
      </c>
    </row>
    <row r="209" spans="1:11" ht="13.35" customHeight="1" x14ac:dyDescent="0.2">
      <c r="A209" s="19"/>
      <c r="B209" s="5"/>
      <c r="C209" s="5"/>
      <c r="D209" s="5"/>
      <c r="E209" s="30"/>
      <c r="F209" s="42"/>
      <c r="G209" s="19"/>
      <c r="H209" s="43"/>
      <c r="I209" s="170"/>
      <c r="J209" s="165"/>
      <c r="K209" s="166"/>
    </row>
    <row r="210" spans="1:11" ht="13.35" customHeight="1" x14ac:dyDescent="0.2">
      <c r="A210" s="114" t="s">
        <v>14</v>
      </c>
      <c r="B210" s="78"/>
      <c r="C210" s="78"/>
      <c r="D210" s="78"/>
      <c r="E210" s="79"/>
      <c r="F210" s="80"/>
      <c r="G210" s="78"/>
      <c r="H210" s="81"/>
      <c r="I210" s="170"/>
      <c r="J210" s="165"/>
      <c r="K210" s="166"/>
    </row>
    <row r="211" spans="1:11" ht="13.35" customHeight="1" x14ac:dyDescent="0.2">
      <c r="A211" s="114"/>
      <c r="B211" s="78"/>
      <c r="C211" s="78"/>
      <c r="D211" s="78"/>
      <c r="E211" s="79"/>
      <c r="F211" s="80"/>
      <c r="G211" s="78"/>
      <c r="H211" s="81"/>
      <c r="I211" s="170"/>
      <c r="J211" s="165"/>
      <c r="K211" s="166"/>
    </row>
    <row r="212" spans="1:11" ht="13.35" customHeight="1" x14ac:dyDescent="0.2">
      <c r="A212" s="114" t="s">
        <v>15</v>
      </c>
      <c r="B212" s="78"/>
      <c r="C212" s="78"/>
      <c r="D212" s="78"/>
      <c r="E212" s="79"/>
      <c r="F212" s="80"/>
      <c r="G212" s="78"/>
      <c r="H212" s="81"/>
      <c r="I212" s="170"/>
      <c r="J212" s="165"/>
      <c r="K212" s="166"/>
    </row>
    <row r="213" spans="1:11" ht="13.35" customHeight="1" x14ac:dyDescent="0.2">
      <c r="A213" s="19" t="s">
        <v>16</v>
      </c>
      <c r="B213" s="78"/>
      <c r="C213" s="78"/>
      <c r="D213" s="78"/>
      <c r="E213" s="79"/>
      <c r="F213" s="80"/>
      <c r="G213" s="78"/>
      <c r="H213" s="81"/>
      <c r="I213" s="170"/>
      <c r="J213" s="165"/>
      <c r="K213" s="166"/>
    </row>
    <row r="214" spans="1:11" ht="13.35" customHeight="1" x14ac:dyDescent="0.2">
      <c r="A214" s="87" t="s">
        <v>17</v>
      </c>
      <c r="B214" s="78"/>
      <c r="C214" s="78"/>
      <c r="D214" s="78"/>
      <c r="E214" s="79"/>
      <c r="F214" s="80"/>
      <c r="G214" s="78"/>
      <c r="H214" s="81"/>
      <c r="I214" s="170"/>
      <c r="J214" s="165"/>
      <c r="K214" s="166"/>
    </row>
    <row r="215" spans="1:11" ht="13.35" customHeight="1" x14ac:dyDescent="0.2">
      <c r="A215" s="190" t="s">
        <v>18</v>
      </c>
      <c r="B215" s="78"/>
      <c r="C215" s="78"/>
      <c r="D215" s="78"/>
      <c r="E215" s="79"/>
      <c r="F215" s="80"/>
      <c r="G215" s="78"/>
      <c r="H215" s="81"/>
      <c r="I215" s="170"/>
      <c r="J215" s="165"/>
      <c r="K215" s="166"/>
    </row>
    <row r="216" spans="1:11" ht="13.35" customHeight="1" x14ac:dyDescent="0.2">
      <c r="A216" s="87"/>
      <c r="B216" s="78"/>
      <c r="C216" s="78"/>
      <c r="D216" s="78"/>
      <c r="E216" s="79"/>
      <c r="F216" s="80"/>
      <c r="G216" s="78"/>
      <c r="H216" s="81"/>
      <c r="I216" s="170"/>
      <c r="J216" s="165"/>
      <c r="K216" s="166"/>
    </row>
    <row r="217" spans="1:11" ht="13.35" customHeight="1" x14ac:dyDescent="0.2">
      <c r="A217" s="114" t="s">
        <v>19</v>
      </c>
      <c r="B217" s="78"/>
      <c r="C217" s="78"/>
      <c r="D217" s="78"/>
      <c r="E217" s="79"/>
      <c r="F217" s="80"/>
      <c r="G217" s="78"/>
      <c r="H217" s="81"/>
      <c r="I217" s="170"/>
      <c r="J217" s="165"/>
      <c r="K217" s="166"/>
    </row>
    <row r="218" spans="1:11" ht="13.35" customHeight="1" x14ac:dyDescent="0.2">
      <c r="A218" s="19" t="s">
        <v>20</v>
      </c>
      <c r="B218" s="78"/>
      <c r="C218" s="78"/>
      <c r="D218" s="78"/>
      <c r="E218" s="79"/>
      <c r="F218" s="80"/>
      <c r="G218" s="78"/>
      <c r="H218" s="81"/>
      <c r="I218" s="170"/>
      <c r="J218" s="165"/>
      <c r="K218" s="166"/>
    </row>
    <row r="219" spans="1:11" ht="13.35" customHeight="1" x14ac:dyDescent="0.2">
      <c r="A219" s="87"/>
      <c r="B219" s="78"/>
      <c r="C219" s="78"/>
      <c r="D219" s="78"/>
      <c r="E219" s="79"/>
      <c r="F219" s="80"/>
      <c r="G219" s="78"/>
      <c r="H219" s="81"/>
      <c r="I219" s="170"/>
      <c r="J219" s="165"/>
      <c r="K219" s="166"/>
    </row>
    <row r="220" spans="1:11" ht="13.35" customHeight="1" x14ac:dyDescent="0.2">
      <c r="A220" s="114" t="s">
        <v>21</v>
      </c>
      <c r="B220" s="78"/>
      <c r="C220" s="78"/>
      <c r="D220" s="78"/>
      <c r="E220" s="79"/>
      <c r="F220" s="80"/>
      <c r="G220" s="78"/>
      <c r="H220" s="81"/>
      <c r="I220" s="170"/>
      <c r="J220" s="165"/>
      <c r="K220" s="166"/>
    </row>
    <row r="221" spans="1:11" ht="13.35" customHeight="1" x14ac:dyDescent="0.2">
      <c r="A221" s="87" t="s">
        <v>22</v>
      </c>
      <c r="B221" s="78"/>
      <c r="C221" s="78"/>
      <c r="D221" s="78"/>
      <c r="E221" s="79"/>
      <c r="F221" s="80"/>
      <c r="G221" s="78"/>
      <c r="H221" s="81"/>
      <c r="I221" s="170"/>
      <c r="J221" s="165"/>
      <c r="K221" s="166"/>
    </row>
    <row r="222" spans="1:11" ht="13.35" customHeight="1" x14ac:dyDescent="0.2">
      <c r="A222" s="87"/>
      <c r="B222" s="78"/>
      <c r="C222" s="78"/>
      <c r="D222" s="78"/>
      <c r="E222" s="79"/>
      <c r="F222" s="80"/>
      <c r="G222" s="78"/>
      <c r="H222" s="81"/>
      <c r="I222" s="170"/>
      <c r="J222" s="165"/>
      <c r="K222" s="166"/>
    </row>
    <row r="223" spans="1:11" ht="13.35" customHeight="1" x14ac:dyDescent="0.2">
      <c r="A223" s="114" t="s">
        <v>121</v>
      </c>
      <c r="B223" s="78"/>
      <c r="C223" s="78"/>
      <c r="D223" s="78"/>
      <c r="E223" s="79"/>
      <c r="F223" s="80"/>
      <c r="G223" s="78"/>
      <c r="H223" s="81"/>
      <c r="I223" s="170"/>
      <c r="J223" s="165"/>
      <c r="K223" s="166"/>
    </row>
    <row r="224" spans="1:11" ht="13.35" customHeight="1" x14ac:dyDescent="0.2">
      <c r="A224" s="87" t="s">
        <v>23</v>
      </c>
      <c r="B224" s="78"/>
      <c r="C224" s="78"/>
      <c r="D224" s="78"/>
      <c r="E224" s="79"/>
      <c r="F224" s="80"/>
      <c r="G224" s="78"/>
      <c r="H224" s="196"/>
      <c r="I224" s="173">
        <v>1</v>
      </c>
      <c r="J224" s="163"/>
      <c r="K224" s="172">
        <f t="shared" ref="K224" si="10">IF(ISNUMBER(I224),I224*J224,"")</f>
        <v>0</v>
      </c>
    </row>
    <row r="225" spans="1:11" ht="13.35" customHeight="1" x14ac:dyDescent="0.2">
      <c r="A225" s="87"/>
      <c r="B225" s="78"/>
      <c r="C225" s="78"/>
      <c r="D225" s="78"/>
      <c r="E225" s="79"/>
      <c r="F225" s="80"/>
      <c r="G225" s="78"/>
      <c r="H225" s="81"/>
      <c r="I225" s="170"/>
      <c r="J225" s="165"/>
      <c r="K225" s="166" t="str">
        <f t="shared" ref="K225:K254" si="11">IF(ISNUMBER(I225),I225*J225,"")</f>
        <v/>
      </c>
    </row>
    <row r="226" spans="1:11" ht="13.35" customHeight="1" x14ac:dyDescent="0.2">
      <c r="A226" s="114" t="s">
        <v>24</v>
      </c>
      <c r="B226" s="78"/>
      <c r="C226" s="78"/>
      <c r="D226" s="78"/>
      <c r="E226" s="79"/>
      <c r="F226" s="80"/>
      <c r="G226" s="78"/>
      <c r="H226" s="88"/>
      <c r="I226" s="180"/>
      <c r="J226" s="165"/>
      <c r="K226" s="166" t="str">
        <f t="shared" si="11"/>
        <v/>
      </c>
    </row>
    <row r="227" spans="1:11" ht="13.35" customHeight="1" x14ac:dyDescent="0.2">
      <c r="A227" s="87" t="s">
        <v>25</v>
      </c>
      <c r="B227" s="78"/>
      <c r="C227" s="78"/>
      <c r="D227" s="78"/>
      <c r="E227" s="100"/>
      <c r="F227" s="92"/>
      <c r="G227" s="101"/>
      <c r="H227" s="93" t="s">
        <v>26</v>
      </c>
      <c r="I227" s="173">
        <v>4</v>
      </c>
      <c r="J227" s="163"/>
      <c r="K227" s="172">
        <f t="shared" ref="K227" si="12">IF(ISNUMBER(I227),I227*J227,"")</f>
        <v>0</v>
      </c>
    </row>
    <row r="228" spans="1:11" ht="13.35" customHeight="1" x14ac:dyDescent="0.2">
      <c r="A228" s="87"/>
      <c r="B228" s="78"/>
      <c r="C228" s="78"/>
      <c r="D228" s="78"/>
      <c r="E228" s="79"/>
      <c r="F228" s="80"/>
      <c r="G228" s="78"/>
      <c r="H228" s="88"/>
      <c r="I228" s="174"/>
      <c r="J228" s="165"/>
      <c r="K228" s="166" t="str">
        <f t="shared" si="11"/>
        <v/>
      </c>
    </row>
    <row r="229" spans="1:11" ht="13.35" customHeight="1" x14ac:dyDescent="0.2">
      <c r="A229" s="114" t="s">
        <v>27</v>
      </c>
      <c r="B229" s="78"/>
      <c r="C229" s="78"/>
      <c r="D229" s="78"/>
      <c r="E229" s="100" t="s">
        <v>28</v>
      </c>
      <c r="F229" s="80"/>
      <c r="G229" s="78"/>
      <c r="H229" s="81"/>
      <c r="I229" s="170"/>
      <c r="J229" s="165"/>
      <c r="K229" s="166" t="str">
        <f t="shared" si="11"/>
        <v/>
      </c>
    </row>
    <row r="230" spans="1:11" ht="13.35" customHeight="1" x14ac:dyDescent="0.2">
      <c r="A230" s="19" t="s">
        <v>29</v>
      </c>
      <c r="B230" s="5"/>
      <c r="C230" s="5"/>
      <c r="D230" s="44"/>
      <c r="E230" s="100" t="s">
        <v>30</v>
      </c>
      <c r="F230" s="110" t="s">
        <v>171</v>
      </c>
      <c r="G230" s="52">
        <v>183</v>
      </c>
      <c r="H230" s="121" t="s">
        <v>260</v>
      </c>
      <c r="I230" s="169">
        <v>3</v>
      </c>
      <c r="J230" s="168"/>
      <c r="K230" s="172">
        <f t="shared" si="11"/>
        <v>0</v>
      </c>
    </row>
    <row r="231" spans="1:11" ht="13.35" customHeight="1" x14ac:dyDescent="0.2">
      <c r="A231" s="19" t="s">
        <v>31</v>
      </c>
      <c r="B231" s="5"/>
      <c r="C231" s="5"/>
      <c r="D231" s="5"/>
      <c r="E231" s="100" t="s">
        <v>32</v>
      </c>
      <c r="F231" s="110" t="s">
        <v>171</v>
      </c>
      <c r="G231" s="52">
        <v>126</v>
      </c>
      <c r="H231" s="121" t="s">
        <v>260</v>
      </c>
      <c r="I231" s="169">
        <v>2</v>
      </c>
      <c r="J231" s="168"/>
      <c r="K231" s="172">
        <f t="shared" si="11"/>
        <v>0</v>
      </c>
    </row>
    <row r="232" spans="1:11" ht="13.35" customHeight="1" x14ac:dyDescent="0.2">
      <c r="A232" s="19" t="s">
        <v>33</v>
      </c>
      <c r="B232" s="5"/>
      <c r="C232" s="5"/>
      <c r="D232" s="5"/>
      <c r="E232" s="100" t="s">
        <v>32</v>
      </c>
      <c r="F232" s="110" t="s">
        <v>171</v>
      </c>
      <c r="G232" s="52">
        <v>6</v>
      </c>
      <c r="H232" s="121" t="s">
        <v>260</v>
      </c>
      <c r="I232" s="169">
        <v>1</v>
      </c>
      <c r="J232" s="168"/>
      <c r="K232" s="172">
        <f t="shared" si="11"/>
        <v>0</v>
      </c>
    </row>
    <row r="233" spans="1:11" ht="13.35" customHeight="1" x14ac:dyDescent="0.2">
      <c r="A233" s="87"/>
      <c r="B233" s="78"/>
      <c r="C233" s="78"/>
      <c r="D233" s="78"/>
      <c r="E233" s="79"/>
      <c r="F233" s="85" t="s">
        <v>34</v>
      </c>
      <c r="G233" s="19"/>
      <c r="H233" s="88"/>
      <c r="I233" s="170"/>
      <c r="J233" s="165"/>
      <c r="K233" s="166" t="str">
        <f t="shared" si="11"/>
        <v/>
      </c>
    </row>
    <row r="234" spans="1:11" ht="13.35" customHeight="1" x14ac:dyDescent="0.2">
      <c r="A234" s="114" t="s">
        <v>35</v>
      </c>
      <c r="B234" s="78"/>
      <c r="C234" s="78"/>
      <c r="D234" s="78"/>
      <c r="E234" s="79"/>
      <c r="F234" s="80"/>
      <c r="G234" s="5"/>
      <c r="H234" s="81"/>
      <c r="I234" s="170"/>
      <c r="J234" s="165"/>
      <c r="K234" s="166" t="str">
        <f t="shared" si="11"/>
        <v/>
      </c>
    </row>
    <row r="235" spans="1:11" ht="13.35" customHeight="1" x14ac:dyDescent="0.2">
      <c r="A235" s="114" t="s">
        <v>36</v>
      </c>
      <c r="B235" s="78"/>
      <c r="C235" s="78"/>
      <c r="D235" s="78"/>
      <c r="E235" s="79"/>
      <c r="F235" s="80"/>
      <c r="G235" s="5"/>
      <c r="H235" s="81"/>
      <c r="I235" s="170"/>
      <c r="J235" s="165"/>
      <c r="K235" s="166" t="str">
        <f t="shared" si="11"/>
        <v/>
      </c>
    </row>
    <row r="236" spans="1:11" ht="13.35" customHeight="1" x14ac:dyDescent="0.2">
      <c r="A236" s="19" t="s">
        <v>37</v>
      </c>
      <c r="B236" s="78"/>
      <c r="C236" s="78"/>
      <c r="D236" s="78"/>
      <c r="E236" s="100" t="s">
        <v>38</v>
      </c>
      <c r="F236" s="110" t="s">
        <v>171</v>
      </c>
      <c r="G236" s="52">
        <v>183</v>
      </c>
      <c r="H236" s="121" t="s">
        <v>39</v>
      </c>
      <c r="I236" s="169">
        <v>3</v>
      </c>
      <c r="J236" s="168"/>
      <c r="K236" s="172">
        <f t="shared" si="11"/>
        <v>0</v>
      </c>
    </row>
    <row r="237" spans="1:11" ht="13.35" customHeight="1" x14ac:dyDescent="0.2">
      <c r="A237" s="19" t="s">
        <v>40</v>
      </c>
      <c r="B237" s="78"/>
      <c r="C237" s="78"/>
      <c r="D237" s="78"/>
      <c r="E237" s="100" t="s">
        <v>41</v>
      </c>
      <c r="F237" s="110" t="s">
        <v>171</v>
      </c>
      <c r="G237" s="52">
        <v>183</v>
      </c>
      <c r="H237" s="121" t="s">
        <v>39</v>
      </c>
      <c r="I237" s="169">
        <v>3</v>
      </c>
      <c r="J237" s="168"/>
      <c r="K237" s="172">
        <f t="shared" si="11"/>
        <v>0</v>
      </c>
    </row>
    <row r="238" spans="1:11" ht="13.35" customHeight="1" x14ac:dyDescent="0.2">
      <c r="A238" s="19" t="s">
        <v>42</v>
      </c>
      <c r="B238" s="78"/>
      <c r="C238" s="78"/>
      <c r="D238" s="78"/>
      <c r="E238" s="100" t="s">
        <v>43</v>
      </c>
      <c r="F238" s="110" t="s">
        <v>171</v>
      </c>
      <c r="G238" s="52">
        <v>183</v>
      </c>
      <c r="H238" s="121" t="s">
        <v>26</v>
      </c>
      <c r="I238" s="169">
        <v>1</v>
      </c>
      <c r="J238" s="168"/>
      <c r="K238" s="172">
        <f t="shared" si="11"/>
        <v>0</v>
      </c>
    </row>
    <row r="239" spans="1:11" ht="13.35" customHeight="1" x14ac:dyDescent="0.2">
      <c r="A239" s="19" t="s">
        <v>44</v>
      </c>
      <c r="B239" s="78"/>
      <c r="C239" s="78"/>
      <c r="D239" s="78"/>
      <c r="E239" s="100" t="s">
        <v>45</v>
      </c>
      <c r="F239" s="110" t="s">
        <v>171</v>
      </c>
      <c r="G239" s="52">
        <v>126</v>
      </c>
      <c r="H239" s="121" t="s">
        <v>46</v>
      </c>
      <c r="I239" s="169">
        <v>1</v>
      </c>
      <c r="J239" s="168"/>
      <c r="K239" s="172">
        <f t="shared" ref="K239" si="13">IF(ISNUMBER(I239),I239*J239,"")</f>
        <v>0</v>
      </c>
    </row>
    <row r="240" spans="1:11" ht="13.35" customHeight="1" x14ac:dyDescent="0.2">
      <c r="A240" s="19" t="s">
        <v>47</v>
      </c>
      <c r="B240" s="78"/>
      <c r="C240" s="78"/>
      <c r="D240" s="78"/>
      <c r="E240" s="79"/>
      <c r="F240" s="111"/>
      <c r="G240" s="112"/>
      <c r="H240" s="112"/>
      <c r="I240" s="170"/>
      <c r="J240" s="165" t="str">
        <f>IF(ISNUMBER(#REF!),ROUND(#REF!*#REF!,2),"")</f>
        <v/>
      </c>
      <c r="K240" s="166" t="str">
        <f t="shared" si="11"/>
        <v/>
      </c>
    </row>
    <row r="241" spans="1:11" ht="13.35" customHeight="1" x14ac:dyDescent="0.2">
      <c r="A241" s="19" t="s">
        <v>48</v>
      </c>
      <c r="B241" s="78"/>
      <c r="C241" s="78"/>
      <c r="D241" s="78"/>
      <c r="E241" s="100" t="s">
        <v>45</v>
      </c>
      <c r="F241" s="92" t="s">
        <v>171</v>
      </c>
      <c r="G241" s="52"/>
      <c r="H241" s="121" t="s">
        <v>46</v>
      </c>
      <c r="I241" s="169"/>
      <c r="J241" s="168" t="str">
        <f>IF(ISNUMBER(#REF!),ROUND(#REF!*#REF!,2),"")</f>
        <v/>
      </c>
      <c r="K241" s="172" t="str">
        <f t="shared" si="11"/>
        <v/>
      </c>
    </row>
    <row r="242" spans="1:11" ht="13.35" customHeight="1" x14ac:dyDescent="0.2">
      <c r="B242" s="78"/>
      <c r="C242" s="78"/>
      <c r="D242" s="78"/>
      <c r="E242" s="106" t="s">
        <v>49</v>
      </c>
      <c r="G242" s="102"/>
      <c r="H242" s="103"/>
      <c r="I242" s="170"/>
      <c r="J242" s="165"/>
      <c r="K242" s="166"/>
    </row>
    <row r="243" spans="1:11" ht="13.35" customHeight="1" x14ac:dyDescent="0.2">
      <c r="A243" s="87"/>
      <c r="B243" s="78"/>
      <c r="C243" s="78"/>
      <c r="D243" s="78"/>
      <c r="E243" s="105" t="s">
        <v>50</v>
      </c>
      <c r="G243" s="78"/>
      <c r="H243" s="81"/>
      <c r="I243" s="170"/>
      <c r="J243" s="165"/>
      <c r="K243" s="166"/>
    </row>
    <row r="244" spans="1:11" ht="13.35" customHeight="1" x14ac:dyDescent="0.2">
      <c r="A244" s="87"/>
      <c r="B244" s="78"/>
      <c r="C244" s="78"/>
      <c r="D244" s="78"/>
      <c r="E244" s="105" t="s">
        <v>51</v>
      </c>
      <c r="G244" s="78"/>
      <c r="H244" s="81"/>
      <c r="I244" s="170"/>
      <c r="J244" s="165"/>
      <c r="K244" s="166"/>
    </row>
    <row r="245" spans="1:11" ht="13.35" customHeight="1" x14ac:dyDescent="0.2">
      <c r="A245" s="87"/>
      <c r="B245" s="78"/>
      <c r="C245" s="78"/>
      <c r="D245" s="78"/>
      <c r="E245" s="105" t="s">
        <v>52</v>
      </c>
      <c r="G245" s="78"/>
      <c r="H245" s="81"/>
      <c r="I245" s="170"/>
      <c r="J245" s="165"/>
      <c r="K245" s="166"/>
    </row>
    <row r="246" spans="1:11" ht="13.35" customHeight="1" x14ac:dyDescent="0.2">
      <c r="A246" s="87"/>
      <c r="B246" s="78"/>
      <c r="C246" s="78"/>
      <c r="D246" s="78"/>
      <c r="E246" s="105" t="s">
        <v>53</v>
      </c>
      <c r="G246" s="78"/>
      <c r="H246" s="81"/>
      <c r="I246" s="170"/>
      <c r="J246" s="165"/>
      <c r="K246" s="166"/>
    </row>
    <row r="247" spans="1:11" ht="13.35" customHeight="1" x14ac:dyDescent="0.2">
      <c r="A247" s="87"/>
      <c r="B247" s="78"/>
      <c r="C247" s="78"/>
      <c r="D247" s="78"/>
      <c r="E247" s="105" t="s">
        <v>54</v>
      </c>
      <c r="G247" s="78"/>
      <c r="H247" s="81"/>
      <c r="I247" s="170"/>
      <c r="J247" s="165"/>
      <c r="K247" s="166"/>
    </row>
    <row r="248" spans="1:11" ht="13.35" customHeight="1" x14ac:dyDescent="0.2">
      <c r="A248" s="87"/>
      <c r="B248" s="78"/>
      <c r="C248" s="78"/>
      <c r="D248" s="78"/>
      <c r="E248" s="105" t="s">
        <v>55</v>
      </c>
      <c r="G248" s="78"/>
      <c r="H248" s="81"/>
      <c r="I248" s="170"/>
      <c r="J248" s="165"/>
      <c r="K248" s="166"/>
    </row>
    <row r="249" spans="1:11" ht="13.35" customHeight="1" x14ac:dyDescent="0.2">
      <c r="A249" s="87"/>
      <c r="B249" s="78"/>
      <c r="C249" s="78"/>
      <c r="D249" s="78"/>
      <c r="E249" s="105" t="s">
        <v>56</v>
      </c>
      <c r="G249" s="78"/>
      <c r="H249" s="81"/>
      <c r="I249" s="170"/>
      <c r="J249" s="165"/>
      <c r="K249" s="166"/>
    </row>
    <row r="250" spans="1:11" ht="13.35" customHeight="1" x14ac:dyDescent="0.2">
      <c r="A250" s="114" t="s">
        <v>57</v>
      </c>
      <c r="B250" s="78"/>
      <c r="C250" s="78"/>
      <c r="D250" s="78"/>
      <c r="E250" s="79"/>
      <c r="F250" s="80"/>
      <c r="G250" s="78"/>
      <c r="H250" s="35"/>
      <c r="I250" s="170"/>
      <c r="J250" s="165" t="str">
        <f>IF(ISNUMBER(#REF!),ROUND(#REF!*#REF!,2),"")</f>
        <v/>
      </c>
      <c r="K250" s="166" t="str">
        <f t="shared" si="11"/>
        <v/>
      </c>
    </row>
    <row r="251" spans="1:11" ht="13.35" customHeight="1" x14ac:dyDescent="0.2">
      <c r="A251" s="19" t="s">
        <v>12</v>
      </c>
      <c r="B251" s="5"/>
      <c r="C251" s="5"/>
      <c r="D251" s="5"/>
      <c r="E251" s="30"/>
      <c r="I251" s="170"/>
      <c r="J251" s="165" t="str">
        <f>IF(ISNUMBER(#REF!),ROUND(#REF!*#REF!,2),"")</f>
        <v/>
      </c>
      <c r="K251" s="166" t="str">
        <f t="shared" si="11"/>
        <v/>
      </c>
    </row>
    <row r="252" spans="1:11" ht="13.35" customHeight="1" x14ac:dyDescent="0.2">
      <c r="A252" s="19" t="s">
        <v>58</v>
      </c>
      <c r="B252" s="5"/>
      <c r="C252" s="5"/>
      <c r="D252" s="5"/>
      <c r="E252" s="39"/>
      <c r="F252" s="40" t="s">
        <v>13</v>
      </c>
      <c r="G252" s="41"/>
      <c r="H252" s="113"/>
      <c r="I252" s="169">
        <v>1</v>
      </c>
      <c r="J252" s="168"/>
      <c r="K252" s="172">
        <f t="shared" ref="K252" si="14">IF(ISNUMBER(I252),I252*J252,"")</f>
        <v>0</v>
      </c>
    </row>
    <row r="253" spans="1:11" ht="13.35" customHeight="1" x14ac:dyDescent="0.2">
      <c r="A253" s="87" t="s">
        <v>264</v>
      </c>
      <c r="B253" s="78"/>
      <c r="C253" s="78"/>
      <c r="D253" s="78"/>
      <c r="E253" s="100"/>
      <c r="F253" s="92" t="s">
        <v>0</v>
      </c>
      <c r="G253" s="70"/>
      <c r="H253" s="144">
        <v>0.5</v>
      </c>
      <c r="I253" s="169"/>
      <c r="J253" s="168"/>
      <c r="K253" s="172" t="str">
        <f t="shared" si="11"/>
        <v/>
      </c>
    </row>
    <row r="254" spans="1:11" ht="13.35" customHeight="1" x14ac:dyDescent="0.2">
      <c r="A254" s="19"/>
      <c r="B254" s="5"/>
      <c r="C254" s="5"/>
      <c r="D254" s="5"/>
      <c r="E254" s="30"/>
      <c r="F254" s="20"/>
      <c r="G254" s="5"/>
      <c r="H254" s="5"/>
      <c r="I254" s="170"/>
      <c r="J254" s="165" t="str">
        <f>IF(ISNUMBER(#REF!),ROUND(#REF!*#REF!,2),"")</f>
        <v/>
      </c>
      <c r="K254" s="166" t="str">
        <f t="shared" si="11"/>
        <v/>
      </c>
    </row>
    <row r="255" spans="1:11" ht="13.35" customHeight="1" x14ac:dyDescent="0.2">
      <c r="A255" s="87"/>
      <c r="B255" s="78"/>
      <c r="C255" s="78"/>
      <c r="D255" s="78"/>
      <c r="E255" s="89"/>
      <c r="F255" s="85"/>
      <c r="G255" s="61"/>
      <c r="H255" s="99"/>
      <c r="I255" s="170"/>
      <c r="J255" s="165" t="str">
        <f>IF(ISNUMBER(#REF!),ROUND(#REF!*#REF!,2),"")</f>
        <v/>
      </c>
      <c r="K255" s="166" t="str">
        <f t="shared" ref="K255" si="15">IF(ISNUMBER(I255),I255*J255,"")</f>
        <v/>
      </c>
    </row>
    <row r="256" spans="1:11" ht="13.35" customHeight="1" x14ac:dyDescent="0.2">
      <c r="A256" s="87"/>
      <c r="B256" s="78"/>
      <c r="C256" s="78"/>
      <c r="D256" s="78"/>
      <c r="E256" s="89"/>
      <c r="F256" s="85"/>
      <c r="G256" s="61"/>
      <c r="H256" s="99"/>
      <c r="I256" s="170"/>
      <c r="J256" s="149" t="s">
        <v>278</v>
      </c>
      <c r="K256" s="166">
        <f>+SUM(K213:K254)</f>
        <v>0</v>
      </c>
    </row>
    <row r="257" spans="1:11" ht="13.35" customHeight="1" x14ac:dyDescent="0.2">
      <c r="A257" s="114" t="s">
        <v>61</v>
      </c>
      <c r="B257" s="78"/>
      <c r="C257" s="78"/>
      <c r="D257" s="78"/>
      <c r="E257" s="30"/>
      <c r="F257" s="85"/>
      <c r="G257" s="87"/>
      <c r="H257" s="88"/>
      <c r="I257" s="117"/>
      <c r="J257" s="165" t="str">
        <f>IF(ISNUMBER(#REF!),ROUND(#REF!*#REF!,2),"")</f>
        <v/>
      </c>
      <c r="K257" s="166" t="str">
        <f t="shared" ref="K257:K261" si="16">IF(ISNUMBER(I257),I257*J257,"")</f>
        <v/>
      </c>
    </row>
    <row r="258" spans="1:11" ht="13.35" customHeight="1" x14ac:dyDescent="0.2">
      <c r="A258" s="114" t="s">
        <v>116</v>
      </c>
      <c r="B258" s="78"/>
      <c r="C258" s="78"/>
      <c r="D258" s="78"/>
      <c r="E258" s="30"/>
      <c r="F258" s="80"/>
      <c r="G258" s="78"/>
      <c r="H258" s="81"/>
      <c r="I258" s="118"/>
      <c r="J258" s="165" t="str">
        <f>IF(ISNUMBER(#REF!),ROUND(#REF!*#REF!,2),"")</f>
        <v/>
      </c>
      <c r="K258" s="166" t="str">
        <f t="shared" si="16"/>
        <v/>
      </c>
    </row>
    <row r="259" spans="1:11" ht="13.35" customHeight="1" x14ac:dyDescent="0.2">
      <c r="A259" s="13" t="s">
        <v>62</v>
      </c>
      <c r="B259" s="21"/>
      <c r="C259" s="21"/>
      <c r="D259" s="5"/>
      <c r="E259" s="30"/>
      <c r="F259" s="42"/>
      <c r="G259" s="61"/>
      <c r="H259" s="43"/>
      <c r="I259" s="3"/>
      <c r="J259" s="165" t="str">
        <f>IF(ISNUMBER(#REF!),ROUND(#REF!*#REF!,2),"")</f>
        <v/>
      </c>
      <c r="K259" s="166" t="str">
        <f t="shared" si="16"/>
        <v/>
      </c>
    </row>
    <row r="260" spans="1:11" ht="13.35" customHeight="1" x14ac:dyDescent="0.2">
      <c r="A260" s="19" t="s">
        <v>63</v>
      </c>
      <c r="B260" s="5"/>
      <c r="C260" s="5"/>
      <c r="D260" s="5"/>
      <c r="E260" s="104" t="s">
        <v>64</v>
      </c>
      <c r="F260" s="40"/>
      <c r="G260" s="70"/>
      <c r="H260" s="147"/>
      <c r="I260" s="140"/>
      <c r="J260" s="163" t="str">
        <f>IF(ISNUMBER(#REF!),ROUND(#REF!*#REF!,2),"")</f>
        <v/>
      </c>
      <c r="K260" s="172" t="str">
        <f t="shared" si="16"/>
        <v/>
      </c>
    </row>
    <row r="261" spans="1:11" ht="13.35" customHeight="1" x14ac:dyDescent="0.2">
      <c r="A261" s="19" t="s">
        <v>65</v>
      </c>
      <c r="B261" s="5"/>
      <c r="C261" s="5"/>
      <c r="D261" s="5"/>
      <c r="E261" s="104" t="s">
        <v>66</v>
      </c>
      <c r="F261" s="40"/>
      <c r="G261" s="70"/>
      <c r="H261" s="147"/>
      <c r="I261" s="140"/>
      <c r="J261" s="163" t="str">
        <f>IF(ISNUMBER(#REF!),ROUND(#REF!*#REF!,2),"")</f>
        <v/>
      </c>
      <c r="K261" s="172" t="str">
        <f t="shared" si="16"/>
        <v/>
      </c>
    </row>
    <row r="262" spans="1:11" ht="13.35" customHeight="1" x14ac:dyDescent="0.2">
      <c r="A262" s="19" t="s">
        <v>67</v>
      </c>
      <c r="B262" s="5"/>
      <c r="C262" s="5"/>
      <c r="D262" s="5"/>
      <c r="E262" s="104" t="s">
        <v>68</v>
      </c>
      <c r="F262" s="40"/>
      <c r="G262" s="70"/>
      <c r="H262" s="147"/>
      <c r="I262" s="140"/>
      <c r="J262" s="163" t="str">
        <f>IF(ISNUMBER(#REF!),ROUND(#REF!*#REF!,2),"")</f>
        <v/>
      </c>
      <c r="K262" s="172" t="str">
        <f t="shared" ref="K262:K297" si="17">IF(ISNUMBER(I262),I262*J262,"")</f>
        <v/>
      </c>
    </row>
    <row r="263" spans="1:11" ht="13.35" customHeight="1" x14ac:dyDescent="0.2">
      <c r="A263" s="19" t="s">
        <v>69</v>
      </c>
      <c r="B263" s="5"/>
      <c r="C263" s="5"/>
      <c r="D263" s="5"/>
      <c r="E263" s="104" t="s">
        <v>70</v>
      </c>
      <c r="F263" s="40" t="s">
        <v>60</v>
      </c>
      <c r="G263" s="70"/>
      <c r="H263" s="147" t="s">
        <v>71</v>
      </c>
      <c r="I263" s="140"/>
      <c r="J263" s="163" t="str">
        <f>IF(ISNUMBER(#REF!),ROUND(#REF!*#REF!,2),"")</f>
        <v/>
      </c>
      <c r="K263" s="172" t="str">
        <f t="shared" si="17"/>
        <v/>
      </c>
    </row>
    <row r="264" spans="1:11" ht="13.35" customHeight="1" x14ac:dyDescent="0.2">
      <c r="A264" s="13" t="s">
        <v>72</v>
      </c>
      <c r="B264" s="5"/>
      <c r="C264" s="5"/>
      <c r="D264" s="5"/>
      <c r="E264" s="30"/>
      <c r="F264" s="42"/>
      <c r="G264" s="61"/>
      <c r="H264" s="43"/>
      <c r="I264" s="3"/>
      <c r="J264" s="163" t="str">
        <f>IF(ISNUMBER(#REF!),ROUND(#REF!*#REF!,2),"")</f>
        <v/>
      </c>
      <c r="K264" s="172" t="str">
        <f t="shared" si="17"/>
        <v/>
      </c>
    </row>
    <row r="265" spans="1:11" ht="13.35" customHeight="1" x14ac:dyDescent="0.2">
      <c r="A265" s="19" t="s">
        <v>63</v>
      </c>
      <c r="B265" s="5"/>
      <c r="C265" s="5"/>
      <c r="D265" s="5"/>
      <c r="E265" s="104" t="s">
        <v>64</v>
      </c>
      <c r="F265" s="40"/>
      <c r="G265" s="70"/>
      <c r="H265" s="147"/>
      <c r="I265" s="140"/>
      <c r="J265" s="163" t="str">
        <f>IF(ISNUMBER(#REF!),ROUND(#REF!*#REF!,2),"")</f>
        <v/>
      </c>
      <c r="K265" s="172" t="str">
        <f t="shared" si="17"/>
        <v/>
      </c>
    </row>
    <row r="266" spans="1:11" ht="13.35" customHeight="1" x14ac:dyDescent="0.2">
      <c r="A266" s="19" t="s">
        <v>67</v>
      </c>
      <c r="B266" s="5"/>
      <c r="C266" s="5"/>
      <c r="D266" s="5"/>
      <c r="E266" s="104" t="s">
        <v>68</v>
      </c>
      <c r="F266" s="40"/>
      <c r="G266" s="70"/>
      <c r="H266" s="147"/>
      <c r="I266" s="140"/>
      <c r="J266" s="163" t="str">
        <f>IF(ISNUMBER(#REF!),ROUND(#REF!*#REF!,2),"")</f>
        <v/>
      </c>
      <c r="K266" s="172" t="str">
        <f t="shared" si="17"/>
        <v/>
      </c>
    </row>
    <row r="267" spans="1:11" ht="13.35" customHeight="1" x14ac:dyDescent="0.2">
      <c r="A267" s="19" t="s">
        <v>73</v>
      </c>
      <c r="B267" s="5"/>
      <c r="C267" s="5"/>
      <c r="D267" s="5"/>
      <c r="E267" s="104" t="s">
        <v>74</v>
      </c>
      <c r="F267" s="40"/>
      <c r="G267" s="70"/>
      <c r="H267" s="147"/>
      <c r="I267" s="140"/>
      <c r="J267" s="163" t="str">
        <f>IF(ISNUMBER(#REF!),ROUND(#REF!*#REF!,2),"")</f>
        <v/>
      </c>
      <c r="K267" s="172" t="str">
        <f t="shared" si="17"/>
        <v/>
      </c>
    </row>
    <row r="268" spans="1:11" ht="13.35" customHeight="1" x14ac:dyDescent="0.2">
      <c r="A268" s="19" t="s">
        <v>69</v>
      </c>
      <c r="B268" s="5"/>
      <c r="C268" s="5"/>
      <c r="D268" s="5"/>
      <c r="E268" s="104" t="s">
        <v>75</v>
      </c>
      <c r="F268" s="40"/>
      <c r="G268" s="70"/>
      <c r="H268" s="147"/>
      <c r="I268" s="140"/>
      <c r="J268" s="163" t="str">
        <f>IF(ISNUMBER(#REF!),ROUND(#REF!*#REF!,2),"")</f>
        <v/>
      </c>
      <c r="K268" s="172" t="str">
        <f t="shared" si="17"/>
        <v/>
      </c>
    </row>
    <row r="269" spans="1:11" ht="13.35" customHeight="1" x14ac:dyDescent="0.2">
      <c r="A269" s="87" t="s">
        <v>76</v>
      </c>
      <c r="B269" s="78"/>
      <c r="C269" s="78"/>
      <c r="D269" s="78"/>
      <c r="E269" s="39"/>
      <c r="F269" s="92" t="s">
        <v>59</v>
      </c>
      <c r="G269" s="70"/>
      <c r="H269" s="122"/>
      <c r="I269" s="140"/>
      <c r="J269" s="163" t="str">
        <f>IF(ISNUMBER(#REF!),ROUND(#REF!*#REF!,2),"")</f>
        <v/>
      </c>
      <c r="K269" s="172" t="str">
        <f t="shared" si="17"/>
        <v/>
      </c>
    </row>
    <row r="270" spans="1:11" ht="13.35" customHeight="1" x14ac:dyDescent="0.2">
      <c r="A270" s="87" t="s">
        <v>77</v>
      </c>
      <c r="B270" s="78"/>
      <c r="C270" s="78"/>
      <c r="D270" s="78"/>
      <c r="E270" s="39" t="s">
        <v>78</v>
      </c>
      <c r="F270" s="92" t="s">
        <v>59</v>
      </c>
      <c r="G270" s="123"/>
      <c r="H270" s="122"/>
      <c r="I270" s="140"/>
      <c r="J270" s="163" t="str">
        <f>IF(ISNUMBER(#REF!),ROUND(#REF!*#REF!,2),"")</f>
        <v/>
      </c>
      <c r="K270" s="172" t="str">
        <f t="shared" si="17"/>
        <v/>
      </c>
    </row>
    <row r="271" spans="1:11" ht="13.35" customHeight="1" x14ac:dyDescent="0.2">
      <c r="A271" s="87" t="s">
        <v>79</v>
      </c>
      <c r="B271" s="78"/>
      <c r="C271" s="78"/>
      <c r="D271" s="78"/>
      <c r="E271" s="39" t="s">
        <v>80</v>
      </c>
      <c r="F271" s="92" t="s">
        <v>60</v>
      </c>
      <c r="G271" s="70"/>
      <c r="H271" s="45"/>
      <c r="I271" s="140"/>
      <c r="J271" s="163" t="str">
        <f>IF(ISNUMBER(#REF!),ROUND(#REF!*#REF!,2),"")</f>
        <v/>
      </c>
      <c r="K271" s="172" t="str">
        <f t="shared" si="17"/>
        <v/>
      </c>
    </row>
    <row r="272" spans="1:11" ht="13.35" customHeight="1" x14ac:dyDescent="0.2">
      <c r="A272" s="87" t="s">
        <v>81</v>
      </c>
      <c r="B272" s="78"/>
      <c r="C272" s="78"/>
      <c r="D272" s="78"/>
      <c r="E272" s="39" t="s">
        <v>82</v>
      </c>
      <c r="F272" s="92" t="s">
        <v>60</v>
      </c>
      <c r="G272" s="70"/>
      <c r="H272" s="147" t="s">
        <v>71</v>
      </c>
      <c r="I272" s="140"/>
      <c r="J272" s="163" t="str">
        <f>IF(ISNUMBER(#REF!),ROUND(#REF!*#REF!,2),"")</f>
        <v/>
      </c>
      <c r="K272" s="172" t="str">
        <f t="shared" si="17"/>
        <v/>
      </c>
    </row>
    <row r="273" spans="1:11" ht="13.35" customHeight="1" x14ac:dyDescent="0.2">
      <c r="A273" s="87" t="s">
        <v>83</v>
      </c>
      <c r="B273" s="78"/>
      <c r="C273" s="78"/>
      <c r="D273" s="78"/>
      <c r="E273" s="39" t="s">
        <v>84</v>
      </c>
      <c r="F273" s="92" t="s">
        <v>60</v>
      </c>
      <c r="G273" s="70"/>
      <c r="H273" s="124"/>
      <c r="I273" s="140"/>
      <c r="J273" s="163" t="str">
        <f>IF(ISNUMBER(#REF!),ROUND(#REF!*#REF!,2),"")</f>
        <v/>
      </c>
      <c r="K273" s="172" t="str">
        <f t="shared" si="17"/>
        <v/>
      </c>
    </row>
    <row r="274" spans="1:11" ht="13.35" customHeight="1" x14ac:dyDescent="0.2">
      <c r="A274" s="87" t="s">
        <v>85</v>
      </c>
      <c r="B274" s="78"/>
      <c r="C274" s="78"/>
      <c r="D274" s="78"/>
      <c r="E274" s="39"/>
      <c r="F274" s="92" t="s">
        <v>59</v>
      </c>
      <c r="G274" s="70"/>
      <c r="H274" s="122"/>
      <c r="I274" s="140"/>
      <c r="J274" s="163" t="str">
        <f>IF(ISNUMBER(#REF!),ROUND(#REF!*#REF!,2),"")</f>
        <v/>
      </c>
      <c r="K274" s="172" t="str">
        <f t="shared" si="17"/>
        <v/>
      </c>
    </row>
    <row r="275" spans="1:11" ht="13.35" customHeight="1" x14ac:dyDescent="0.2">
      <c r="A275" s="87" t="s">
        <v>86</v>
      </c>
      <c r="B275" s="78"/>
      <c r="C275" s="78"/>
      <c r="D275" s="78"/>
      <c r="E275" s="39"/>
      <c r="F275" s="92" t="s">
        <v>59</v>
      </c>
      <c r="G275" s="70"/>
      <c r="H275" s="122"/>
      <c r="I275" s="140"/>
      <c r="J275" s="163" t="str">
        <f>IF(ISNUMBER(#REF!),ROUND(#REF!*#REF!,2),"")</f>
        <v/>
      </c>
      <c r="K275" s="172" t="str">
        <f t="shared" si="17"/>
        <v/>
      </c>
    </row>
    <row r="276" spans="1:11" ht="13.35" customHeight="1" x14ac:dyDescent="0.2">
      <c r="A276" s="87" t="s">
        <v>87</v>
      </c>
      <c r="B276" s="78"/>
      <c r="C276" s="78"/>
      <c r="D276" s="78"/>
      <c r="E276" s="39" t="s">
        <v>88</v>
      </c>
      <c r="F276" s="92" t="s">
        <v>59</v>
      </c>
      <c r="G276" s="70"/>
      <c r="H276" s="122"/>
      <c r="I276" s="140"/>
      <c r="J276" s="163" t="str">
        <f>IF(ISNUMBER(#REF!),ROUND(#REF!*#REF!,2),"")</f>
        <v/>
      </c>
      <c r="K276" s="172" t="str">
        <f t="shared" si="17"/>
        <v/>
      </c>
    </row>
    <row r="277" spans="1:11" ht="13.35" customHeight="1" x14ac:dyDescent="0.2">
      <c r="A277" s="87" t="s">
        <v>89</v>
      </c>
      <c r="B277" s="78"/>
      <c r="C277" s="78"/>
      <c r="D277" s="78"/>
      <c r="E277" s="39"/>
      <c r="F277" s="92" t="s">
        <v>59</v>
      </c>
      <c r="G277" s="70"/>
      <c r="H277" s="122"/>
      <c r="I277" s="140"/>
      <c r="J277" s="163" t="str">
        <f>IF(ISNUMBER(#REF!),ROUND(#REF!*#REF!,2),"")</f>
        <v/>
      </c>
      <c r="K277" s="172" t="str">
        <f t="shared" si="17"/>
        <v/>
      </c>
    </row>
    <row r="278" spans="1:11" ht="13.35" customHeight="1" x14ac:dyDescent="0.2">
      <c r="A278" s="87" t="s">
        <v>90</v>
      </c>
      <c r="B278" s="78"/>
      <c r="C278" s="78"/>
      <c r="D278" s="78"/>
      <c r="E278" s="39" t="s">
        <v>91</v>
      </c>
      <c r="F278" s="92" t="s">
        <v>59</v>
      </c>
      <c r="G278" s="70"/>
      <c r="H278" s="122"/>
      <c r="I278" s="140"/>
      <c r="J278" s="163" t="str">
        <f>IF(ISNUMBER(#REF!),ROUND(#REF!*#REF!,2),"")</f>
        <v/>
      </c>
      <c r="K278" s="172" t="str">
        <f t="shared" si="17"/>
        <v/>
      </c>
    </row>
    <row r="279" spans="1:11" ht="13.35" customHeight="1" x14ac:dyDescent="0.2">
      <c r="A279" s="87" t="s">
        <v>92</v>
      </c>
      <c r="B279" s="78"/>
      <c r="C279" s="78"/>
      <c r="D279" s="78"/>
      <c r="E279" s="39"/>
      <c r="F279" s="92" t="s">
        <v>59</v>
      </c>
      <c r="G279" s="70"/>
      <c r="H279" s="122"/>
      <c r="I279" s="140"/>
      <c r="J279" s="163" t="str">
        <f>IF(ISNUMBER(#REF!),ROUND(#REF!*#REF!,2),"")</f>
        <v/>
      </c>
      <c r="K279" s="172" t="str">
        <f t="shared" si="17"/>
        <v/>
      </c>
    </row>
    <row r="280" spans="1:11" ht="13.35" customHeight="1" x14ac:dyDescent="0.2">
      <c r="A280" s="87" t="s">
        <v>93</v>
      </c>
      <c r="B280" s="78"/>
      <c r="C280" s="78"/>
      <c r="D280" s="78"/>
      <c r="E280" s="39" t="s">
        <v>94</v>
      </c>
      <c r="F280" s="92" t="s">
        <v>142</v>
      </c>
      <c r="G280" s="70">
        <v>2614</v>
      </c>
      <c r="H280" s="122"/>
      <c r="I280" s="140">
        <v>1</v>
      </c>
      <c r="J280" s="163"/>
      <c r="K280" s="172">
        <f t="shared" si="17"/>
        <v>0</v>
      </c>
    </row>
    <row r="281" spans="1:11" ht="13.35" customHeight="1" x14ac:dyDescent="0.2">
      <c r="A281" s="87" t="s">
        <v>95</v>
      </c>
      <c r="B281" s="78"/>
      <c r="C281" s="78"/>
      <c r="D281" s="78"/>
      <c r="E281" s="39" t="s">
        <v>96</v>
      </c>
      <c r="F281" s="92" t="s">
        <v>59</v>
      </c>
      <c r="G281" s="70"/>
      <c r="H281" s="122"/>
      <c r="I281" s="140"/>
      <c r="J281" s="163" t="str">
        <f>IF(ISNUMBER(#REF!),ROUND(#REF!*#REF!,2),"")</f>
        <v/>
      </c>
      <c r="K281" s="172" t="str">
        <f t="shared" si="17"/>
        <v/>
      </c>
    </row>
    <row r="282" spans="1:11" ht="13.35" customHeight="1" x14ac:dyDescent="0.2">
      <c r="A282" s="87" t="s">
        <v>97</v>
      </c>
      <c r="B282" s="78"/>
      <c r="C282" s="78"/>
      <c r="D282" s="78"/>
      <c r="E282" s="39" t="s">
        <v>98</v>
      </c>
      <c r="F282" s="92" t="s">
        <v>59</v>
      </c>
      <c r="G282" s="70"/>
      <c r="H282" s="122"/>
      <c r="I282" s="140"/>
      <c r="J282" s="163" t="str">
        <f>IF(ISNUMBER(#REF!),ROUND(#REF!*#REF!,2),"")</f>
        <v/>
      </c>
      <c r="K282" s="172" t="str">
        <f t="shared" si="17"/>
        <v/>
      </c>
    </row>
    <row r="283" spans="1:11" ht="13.35" customHeight="1" x14ac:dyDescent="0.2">
      <c r="A283" s="87" t="s">
        <v>99</v>
      </c>
      <c r="B283" s="78"/>
      <c r="C283" s="78"/>
      <c r="D283" s="78"/>
      <c r="E283" s="39" t="s">
        <v>100</v>
      </c>
      <c r="F283" s="92" t="s">
        <v>60</v>
      </c>
      <c r="G283" s="70"/>
      <c r="H283" s="122"/>
      <c r="I283" s="140"/>
      <c r="J283" s="163" t="str">
        <f>IF(ISNUMBER(#REF!),ROUND(#REF!*#REF!,2),"")</f>
        <v/>
      </c>
      <c r="K283" s="172" t="str">
        <f t="shared" si="17"/>
        <v/>
      </c>
    </row>
    <row r="284" spans="1:11" ht="13.35" customHeight="1" x14ac:dyDescent="0.2">
      <c r="A284" s="87"/>
      <c r="B284" s="78"/>
      <c r="C284" s="78"/>
      <c r="D284" s="78"/>
      <c r="E284" s="125" t="s">
        <v>101</v>
      </c>
      <c r="F284" s="20"/>
      <c r="G284" s="102"/>
      <c r="H284" s="103"/>
      <c r="I284" s="119"/>
      <c r="J284" s="165" t="str">
        <f>IF(ISNUMBER(#REF!),ROUND(#REF!*#REF!,2),"")</f>
        <v/>
      </c>
      <c r="K284" s="166" t="str">
        <f t="shared" si="17"/>
        <v/>
      </c>
    </row>
    <row r="285" spans="1:11" ht="13.35" customHeight="1" x14ac:dyDescent="0.2">
      <c r="A285" s="19"/>
      <c r="B285" s="78"/>
      <c r="C285" s="78"/>
      <c r="D285" s="78"/>
      <c r="E285" s="30"/>
      <c r="F285" s="85"/>
      <c r="G285" s="87"/>
      <c r="H285" s="88"/>
      <c r="I285" s="3"/>
      <c r="J285" s="165" t="str">
        <f>IF(ISNUMBER(#REF!),ROUND(#REF!*#REF!,2),"")</f>
        <v/>
      </c>
      <c r="K285" s="166" t="str">
        <f t="shared" si="17"/>
        <v/>
      </c>
    </row>
    <row r="286" spans="1:11" ht="13.35" customHeight="1" x14ac:dyDescent="0.2">
      <c r="A286" s="87"/>
      <c r="B286" s="78"/>
      <c r="C286" s="78"/>
      <c r="D286" s="78"/>
      <c r="E286" s="30"/>
      <c r="F286" s="12"/>
      <c r="G286" s="12"/>
      <c r="H286" s="12"/>
      <c r="I286" s="120"/>
      <c r="J286" s="165" t="str">
        <f>IF(ISNUMBER(#REF!),ROUND(#REF!*#REF!,2),"")</f>
        <v/>
      </c>
      <c r="K286" s="166" t="str">
        <f t="shared" si="17"/>
        <v/>
      </c>
    </row>
    <row r="287" spans="1:11" ht="13.35" customHeight="1" x14ac:dyDescent="0.2">
      <c r="A287" s="13"/>
      <c r="B287" s="5"/>
      <c r="C287" s="5"/>
      <c r="D287" s="5"/>
      <c r="E287" s="30"/>
      <c r="F287" s="42"/>
      <c r="G287" s="19"/>
      <c r="H287" s="43"/>
      <c r="I287" s="3"/>
      <c r="J287" s="165" t="str">
        <f>IF(ISNUMBER(#REF!),ROUND(#REF!*#REF!,2),"")</f>
        <v/>
      </c>
      <c r="K287" s="166" t="str">
        <f t="shared" si="17"/>
        <v/>
      </c>
    </row>
    <row r="288" spans="1:11" ht="13.35" customHeight="1" x14ac:dyDescent="0.2">
      <c r="A288" s="13"/>
      <c r="B288" s="5"/>
      <c r="C288" s="5"/>
      <c r="D288" s="5"/>
      <c r="E288" s="30"/>
      <c r="F288" s="42"/>
      <c r="G288" s="19"/>
      <c r="H288" s="43"/>
      <c r="I288" s="3"/>
      <c r="J288" s="149" t="s">
        <v>279</v>
      </c>
      <c r="K288" s="166">
        <f>+SUM(K260:K286)</f>
        <v>0</v>
      </c>
    </row>
    <row r="289" spans="1:11" ht="13.35" customHeight="1" x14ac:dyDescent="0.2">
      <c r="A289" s="114"/>
      <c r="B289" s="77"/>
      <c r="C289" s="77"/>
      <c r="D289" s="77"/>
      <c r="E289" s="30"/>
      <c r="F289" s="85"/>
      <c r="G289" s="87"/>
      <c r="H289" s="89"/>
      <c r="I289" s="117"/>
      <c r="J289" s="165" t="str">
        <f>IF(ISNUMBER(#REF!),ROUND(#REF!*#REF!,2),"")</f>
        <v/>
      </c>
      <c r="K289" s="166" t="str">
        <f t="shared" si="17"/>
        <v/>
      </c>
    </row>
    <row r="290" spans="1:11" ht="13.35" customHeight="1" x14ac:dyDescent="0.2">
      <c r="A290" s="114" t="s">
        <v>102</v>
      </c>
      <c r="B290" s="78"/>
      <c r="C290" s="78"/>
      <c r="D290" s="78"/>
      <c r="E290" s="30"/>
      <c r="F290" s="80"/>
      <c r="G290" s="78"/>
      <c r="H290" s="81"/>
      <c r="I290" s="117"/>
      <c r="J290" s="165" t="str">
        <f>IF(ISNUMBER(#REF!),ROUND(#REF!*#REF!,2),"")</f>
        <v/>
      </c>
      <c r="K290" s="166" t="str">
        <f t="shared" si="17"/>
        <v/>
      </c>
    </row>
    <row r="291" spans="1:11" ht="13.35" customHeight="1" x14ac:dyDescent="0.2">
      <c r="A291" s="114" t="s">
        <v>117</v>
      </c>
      <c r="B291" s="78"/>
      <c r="C291" s="78"/>
      <c r="D291" s="78"/>
      <c r="E291" s="30"/>
      <c r="F291" s="80"/>
      <c r="G291" s="78"/>
      <c r="H291" s="81"/>
      <c r="I291" s="117"/>
      <c r="J291" s="165" t="str">
        <f>IF(ISNUMBER(#REF!),ROUND(#REF!*#REF!,2),"")</f>
        <v/>
      </c>
      <c r="K291" s="166" t="str">
        <f t="shared" si="17"/>
        <v/>
      </c>
    </row>
    <row r="292" spans="1:11" ht="13.35" customHeight="1" x14ac:dyDescent="0.2">
      <c r="A292" s="13" t="s">
        <v>103</v>
      </c>
      <c r="B292" s="5"/>
      <c r="C292" s="5"/>
      <c r="D292" s="5"/>
      <c r="E292" s="30"/>
      <c r="F292" s="20"/>
      <c r="G292" s="5"/>
      <c r="H292" s="44"/>
      <c r="I292" s="3"/>
      <c r="J292" s="165" t="str">
        <f>IF(ISNUMBER(#REF!),ROUND(#REF!*#REF!,2),"")</f>
        <v/>
      </c>
      <c r="K292" s="166" t="str">
        <f t="shared" si="17"/>
        <v/>
      </c>
    </row>
    <row r="293" spans="1:11" ht="13.35" customHeight="1" x14ac:dyDescent="0.2">
      <c r="A293" s="19" t="s">
        <v>104</v>
      </c>
      <c r="B293" s="5"/>
      <c r="C293" s="5"/>
      <c r="D293" s="5"/>
      <c r="E293" s="104"/>
      <c r="F293" s="40"/>
      <c r="G293" s="52"/>
      <c r="H293" s="147" t="s">
        <v>9</v>
      </c>
      <c r="I293" s="140"/>
      <c r="J293" s="163" t="str">
        <f>IF(ISNUMBER(#REF!),ROUND(#REF!*#REF!,2),"")</f>
        <v/>
      </c>
      <c r="K293" s="172" t="str">
        <f t="shared" si="17"/>
        <v/>
      </c>
    </row>
    <row r="294" spans="1:11" ht="13.35" customHeight="1" x14ac:dyDescent="0.2">
      <c r="A294" s="19" t="s">
        <v>105</v>
      </c>
      <c r="B294" s="5"/>
      <c r="C294" s="5"/>
      <c r="D294" s="5"/>
      <c r="E294" s="104" t="s">
        <v>106</v>
      </c>
      <c r="F294" s="40"/>
      <c r="G294" s="52"/>
      <c r="H294" s="147">
        <v>20</v>
      </c>
      <c r="I294" s="140"/>
      <c r="J294" s="163" t="str">
        <f>IF(ISNUMBER(#REF!),ROUND(#REF!*#REF!,2),"")</f>
        <v/>
      </c>
      <c r="K294" s="172" t="str">
        <f t="shared" si="17"/>
        <v/>
      </c>
    </row>
    <row r="295" spans="1:11" ht="13.35" customHeight="1" x14ac:dyDescent="0.2">
      <c r="A295" s="19" t="s">
        <v>107</v>
      </c>
      <c r="B295" s="5"/>
      <c r="C295" s="5"/>
      <c r="D295" s="5"/>
      <c r="E295" s="104" t="s">
        <v>108</v>
      </c>
      <c r="F295" s="40" t="s">
        <v>0</v>
      </c>
      <c r="G295" s="52">
        <v>3.7</v>
      </c>
      <c r="H295" s="147"/>
      <c r="I295" s="140">
        <v>2</v>
      </c>
      <c r="J295" s="163"/>
      <c r="K295" s="172">
        <f t="shared" si="17"/>
        <v>0</v>
      </c>
    </row>
    <row r="296" spans="1:11" ht="13.35" customHeight="1" x14ac:dyDescent="0.2">
      <c r="A296" s="19" t="s">
        <v>109</v>
      </c>
      <c r="B296" s="5"/>
      <c r="C296" s="5"/>
      <c r="D296" s="5"/>
      <c r="E296" s="104" t="s">
        <v>108</v>
      </c>
      <c r="F296" s="40" t="s">
        <v>0</v>
      </c>
      <c r="G296" s="52">
        <v>3.7</v>
      </c>
      <c r="H296" s="147"/>
      <c r="I296" s="140">
        <v>2</v>
      </c>
      <c r="J296" s="163"/>
      <c r="K296" s="172">
        <f t="shared" si="17"/>
        <v>0</v>
      </c>
    </row>
    <row r="297" spans="1:11" ht="13.35" customHeight="1" x14ac:dyDescent="0.2">
      <c r="A297" s="19" t="s">
        <v>110</v>
      </c>
      <c r="B297" s="5"/>
      <c r="C297" s="5"/>
      <c r="D297" s="5"/>
      <c r="E297" s="104" t="s">
        <v>108</v>
      </c>
      <c r="F297" s="40"/>
      <c r="G297" s="52"/>
      <c r="H297" s="147">
        <v>10</v>
      </c>
      <c r="I297" s="140"/>
      <c r="J297" s="163" t="str">
        <f>IF(ISNUMBER(#REF!),ROUND(#REF!*#REF!,2),"")</f>
        <v/>
      </c>
      <c r="K297" s="172" t="str">
        <f t="shared" si="17"/>
        <v/>
      </c>
    </row>
    <row r="298" spans="1:11" ht="13.35" customHeight="1" x14ac:dyDescent="0.2">
      <c r="A298" s="19"/>
      <c r="B298" s="5"/>
      <c r="C298" s="5"/>
      <c r="D298" s="5"/>
      <c r="E298" s="30"/>
      <c r="F298" s="42"/>
      <c r="G298" s="126"/>
      <c r="H298" s="43"/>
      <c r="I298" s="3"/>
      <c r="J298" s="165" t="str">
        <f>IF(ISNUMBER(#REF!),ROUND(#REF!*#REF!,2),"")</f>
        <v/>
      </c>
      <c r="K298" s="166" t="str">
        <f t="shared" ref="K298" si="18">IF(ISNUMBER(I298),I298*J298,"")</f>
        <v/>
      </c>
    </row>
    <row r="299" spans="1:11" ht="13.35" customHeight="1" x14ac:dyDescent="0.2">
      <c r="A299" s="19"/>
      <c r="B299" s="78"/>
      <c r="C299" s="78"/>
      <c r="D299" s="78"/>
      <c r="E299" s="79"/>
      <c r="F299" s="85"/>
      <c r="G299" s="87"/>
      <c r="H299" s="88"/>
      <c r="I299" s="115"/>
      <c r="J299" s="165" t="str">
        <f>IF(ISNUMBER(#REF!),ROUND(#REF!*#REF!,2),"")</f>
        <v/>
      </c>
      <c r="K299" s="166" t="str">
        <f t="shared" ref="K299" si="19">IF(ISNUMBER(I299),I299*J299,"")</f>
        <v/>
      </c>
    </row>
    <row r="300" spans="1:11" ht="13.35" customHeight="1" x14ac:dyDescent="0.2">
      <c r="A300" s="19"/>
      <c r="B300" s="78"/>
      <c r="C300" s="78"/>
      <c r="D300" s="78"/>
      <c r="E300" s="79"/>
      <c r="F300" s="85"/>
      <c r="G300" s="87"/>
      <c r="H300" s="88"/>
      <c r="I300" s="115"/>
      <c r="J300" s="149" t="s">
        <v>280</v>
      </c>
      <c r="K300" s="166">
        <f>+SUM(K293:K298)</f>
        <v>0</v>
      </c>
    </row>
    <row r="301" spans="1:11" ht="13.35" customHeight="1" x14ac:dyDescent="0.2">
      <c r="A301" s="19"/>
      <c r="B301" s="78"/>
      <c r="C301" s="78"/>
      <c r="D301" s="78"/>
      <c r="E301" s="79"/>
      <c r="F301" s="85"/>
      <c r="G301" s="87"/>
      <c r="H301" s="88"/>
      <c r="I301" s="115"/>
      <c r="J301" s="165"/>
      <c r="K301" s="166"/>
    </row>
    <row r="302" spans="1:11" x14ac:dyDescent="0.2">
      <c r="A302" s="13"/>
      <c r="B302" s="5"/>
      <c r="C302" s="5"/>
      <c r="D302" s="5"/>
      <c r="E302" s="30"/>
      <c r="F302" s="42"/>
      <c r="G302" s="19"/>
      <c r="H302" s="43"/>
      <c r="I302" s="3"/>
    </row>
    <row r="303" spans="1:11" x14ac:dyDescent="0.2">
      <c r="A303" s="13"/>
      <c r="B303" s="76"/>
      <c r="C303" s="76"/>
      <c r="D303" s="76"/>
      <c r="E303" s="127"/>
      <c r="F303" s="72"/>
      <c r="G303" s="76"/>
      <c r="H303" s="76"/>
      <c r="I303" s="128"/>
    </row>
    <row r="304" spans="1:11" ht="15" x14ac:dyDescent="0.25">
      <c r="A304" s="114"/>
      <c r="B304" s="19"/>
      <c r="C304" s="19"/>
      <c r="D304" s="181" t="s">
        <v>281</v>
      </c>
      <c r="E304" s="12"/>
      <c r="F304" s="42"/>
      <c r="G304" s="19"/>
      <c r="H304" s="139"/>
      <c r="I304" s="43"/>
    </row>
    <row r="305" spans="1:11" x14ac:dyDescent="0.2">
      <c r="A305" s="114"/>
      <c r="B305" s="19"/>
      <c r="C305" s="19"/>
      <c r="D305" s="64" t="str">
        <f>+J97</f>
        <v>1  ZEMELJSKA DELA IN TEMELJENJE:</v>
      </c>
      <c r="E305" s="12"/>
      <c r="F305" s="42"/>
      <c r="G305" s="19"/>
      <c r="H305" s="139"/>
      <c r="I305" s="43"/>
      <c r="K305" s="137">
        <f>+K97</f>
        <v>0</v>
      </c>
    </row>
    <row r="306" spans="1:11" x14ac:dyDescent="0.2">
      <c r="A306" s="13"/>
      <c r="B306" s="19"/>
      <c r="C306" s="19"/>
      <c r="D306" s="64" t="str">
        <f>+J117</f>
        <v>2  SPODNJE NOSILNE PLASTI:</v>
      </c>
      <c r="E306" s="12"/>
      <c r="F306" s="42"/>
      <c r="G306" s="19"/>
      <c r="H306" s="139"/>
      <c r="I306" s="43"/>
      <c r="K306" s="137">
        <f>+K117</f>
        <v>0</v>
      </c>
    </row>
    <row r="307" spans="1:11" x14ac:dyDescent="0.2">
      <c r="A307" s="114"/>
      <c r="B307" s="19"/>
      <c r="C307" s="19"/>
      <c r="D307" s="64" t="str">
        <f>+J193</f>
        <v>3  BITUMINIZIRANE ZMESI (TSC 06.300/06.410):</v>
      </c>
      <c r="E307" s="12"/>
      <c r="F307" s="42"/>
      <c r="G307" s="19"/>
      <c r="H307" s="139"/>
      <c r="I307" s="43"/>
      <c r="K307" s="137">
        <f>+K193</f>
        <v>0</v>
      </c>
    </row>
    <row r="308" spans="1:11" x14ac:dyDescent="0.2">
      <c r="A308" s="114"/>
      <c r="B308" s="19"/>
      <c r="C308" s="19"/>
      <c r="D308" s="64" t="str">
        <f>+J208</f>
        <v>5  HIDROIZOLACIJE:</v>
      </c>
      <c r="E308" s="12"/>
      <c r="F308" s="42"/>
      <c r="G308" s="19"/>
      <c r="H308" s="139"/>
      <c r="I308" s="43"/>
      <c r="K308" s="137">
        <f>+K208</f>
        <v>0</v>
      </c>
    </row>
    <row r="309" spans="1:11" x14ac:dyDescent="0.2">
      <c r="A309" s="114"/>
      <c r="B309" s="19"/>
      <c r="C309" s="19"/>
      <c r="D309" s="64" t="str">
        <f>+J256</f>
        <v>6  CEMENTNI BETON:</v>
      </c>
      <c r="E309" s="12"/>
      <c r="F309" s="42"/>
      <c r="G309" s="19"/>
      <c r="H309" s="139"/>
      <c r="I309" s="43"/>
      <c r="K309" s="137">
        <f>+K256</f>
        <v>0</v>
      </c>
    </row>
    <row r="310" spans="1:11" x14ac:dyDescent="0.2">
      <c r="A310" s="13"/>
      <c r="B310" s="87"/>
      <c r="C310" s="87"/>
      <c r="D310" s="89" t="str">
        <f>+J288</f>
        <v>9 PROIZVODI ZA ODVODNJAVANJE:</v>
      </c>
      <c r="E310" s="12"/>
      <c r="F310" s="85"/>
      <c r="G310" s="87"/>
      <c r="H310" s="139"/>
      <c r="I310" s="88"/>
      <c r="K310" s="137">
        <f>+K288</f>
        <v>0</v>
      </c>
    </row>
    <row r="311" spans="1:11" ht="12.75" thickBot="1" x14ac:dyDescent="0.25">
      <c r="A311" s="201"/>
      <c r="B311" s="201"/>
      <c r="C311" s="201"/>
      <c r="D311" s="150" t="str">
        <f>+J300</f>
        <v>10 OPREMA CEST:</v>
      </c>
      <c r="E311" s="151"/>
      <c r="F311" s="152"/>
      <c r="G311" s="153"/>
      <c r="H311" s="154"/>
      <c r="I311" s="155"/>
      <c r="J311" s="156"/>
      <c r="K311" s="157">
        <f>+K300</f>
        <v>0</v>
      </c>
    </row>
    <row r="312" spans="1:11" ht="12.75" thickTop="1" x14ac:dyDescent="0.2">
      <c r="A312" s="114"/>
      <c r="B312" s="87"/>
      <c r="C312" s="87"/>
      <c r="D312" s="182" t="s">
        <v>282</v>
      </c>
      <c r="E312" s="89"/>
      <c r="F312" s="85"/>
      <c r="G312" s="87"/>
      <c r="H312" s="88"/>
      <c r="I312" s="88"/>
      <c r="K312" s="137">
        <f>+SUM(K305:K311)</f>
        <v>0</v>
      </c>
    </row>
    <row r="313" spans="1:11" x14ac:dyDescent="0.2">
      <c r="A313" s="114"/>
      <c r="B313" s="87"/>
      <c r="C313" s="87"/>
      <c r="D313" s="182" t="s">
        <v>272</v>
      </c>
      <c r="E313" s="89"/>
      <c r="F313" s="85"/>
      <c r="G313" s="87"/>
      <c r="H313" s="88"/>
      <c r="I313" s="88"/>
      <c r="K313" s="137">
        <f>0.22*K312</f>
        <v>0</v>
      </c>
    </row>
    <row r="314" spans="1:11" ht="15" x14ac:dyDescent="0.25">
      <c r="A314" s="114"/>
      <c r="B314" s="87"/>
      <c r="C314" s="87"/>
      <c r="D314" s="183" t="s">
        <v>273</v>
      </c>
      <c r="E314" s="89"/>
      <c r="F314" s="85"/>
      <c r="G314" s="87"/>
      <c r="H314" s="88"/>
      <c r="I314" s="88"/>
      <c r="K314" s="158">
        <f>+SUM(K312:K313)</f>
        <v>0</v>
      </c>
    </row>
    <row r="315" spans="1:11" x14ac:dyDescent="0.2">
      <c r="A315" s="114"/>
      <c r="B315" s="87"/>
      <c r="C315" s="87"/>
      <c r="D315" s="87"/>
      <c r="E315" s="89"/>
      <c r="F315" s="85"/>
      <c r="G315" s="87"/>
      <c r="H315" s="88"/>
      <c r="I315" s="117"/>
    </row>
    <row r="316" spans="1:11" x14ac:dyDescent="0.2">
      <c r="A316" s="114"/>
      <c r="B316" s="87"/>
      <c r="C316" s="13"/>
      <c r="D316" s="76"/>
      <c r="E316" s="129"/>
      <c r="F316" s="19"/>
      <c r="G316" s="43"/>
      <c r="H316" s="76"/>
      <c r="I316" s="130"/>
    </row>
    <row r="317" spans="1:11" x14ac:dyDescent="0.2">
      <c r="A317" s="114"/>
      <c r="B317" s="87"/>
      <c r="C317" s="13"/>
      <c r="D317" s="76"/>
      <c r="E317" s="129"/>
      <c r="F317" s="19"/>
      <c r="G317" s="43"/>
      <c r="H317" s="76"/>
      <c r="I317" s="130"/>
    </row>
    <row r="318" spans="1:11" x14ac:dyDescent="0.2">
      <c r="A318" s="114"/>
      <c r="B318" s="87"/>
      <c r="C318" s="19"/>
      <c r="D318" s="76"/>
      <c r="E318" s="129"/>
      <c r="F318" s="19"/>
      <c r="G318" s="43"/>
      <c r="H318" s="131"/>
      <c r="I318" s="132"/>
    </row>
    <row r="319" spans="1:11" x14ac:dyDescent="0.2">
      <c r="A319" s="114"/>
      <c r="B319" s="87"/>
      <c r="C319" s="19"/>
      <c r="D319" s="76"/>
      <c r="E319" s="129"/>
      <c r="F319" s="19"/>
      <c r="G319" s="43"/>
      <c r="H319" s="131"/>
      <c r="I319" s="132"/>
    </row>
    <row r="320" spans="1:11" x14ac:dyDescent="0.2">
      <c r="A320" s="114"/>
      <c r="B320" s="87"/>
      <c r="C320" s="19"/>
      <c r="D320" s="76"/>
      <c r="E320" s="129"/>
      <c r="F320" s="19"/>
      <c r="G320" s="43"/>
      <c r="H320" s="131"/>
      <c r="I320" s="132"/>
    </row>
    <row r="321" spans="1:9" x14ac:dyDescent="0.2">
      <c r="A321" s="114"/>
      <c r="B321" s="87"/>
      <c r="C321" s="19"/>
      <c r="D321" s="76"/>
      <c r="E321" s="129"/>
      <c r="F321" s="19"/>
      <c r="G321" s="43"/>
      <c r="H321" s="131"/>
      <c r="I321" s="132"/>
    </row>
    <row r="322" spans="1:9" x14ac:dyDescent="0.2">
      <c r="A322" s="114"/>
      <c r="B322" s="87"/>
      <c r="C322" s="19"/>
      <c r="D322" s="76"/>
      <c r="E322" s="129"/>
      <c r="F322" s="19"/>
      <c r="G322" s="43"/>
      <c r="H322" s="131"/>
      <c r="I322" s="132"/>
    </row>
    <row r="323" spans="1:9" x14ac:dyDescent="0.2">
      <c r="A323" s="114"/>
      <c r="B323" s="87"/>
      <c r="C323" s="19"/>
      <c r="D323" s="76"/>
      <c r="E323" s="129"/>
      <c r="F323" s="19"/>
      <c r="G323" s="43"/>
      <c r="H323" s="131"/>
      <c r="I323" s="132"/>
    </row>
    <row r="324" spans="1:9" x14ac:dyDescent="0.2">
      <c r="A324" s="114"/>
      <c r="B324" s="87"/>
      <c r="C324" s="19"/>
      <c r="D324" s="76"/>
      <c r="E324" s="129"/>
      <c r="F324" s="19"/>
      <c r="G324" s="43"/>
      <c r="H324" s="131"/>
      <c r="I324" s="132"/>
    </row>
    <row r="325" spans="1:9" x14ac:dyDescent="0.2">
      <c r="A325" s="114"/>
      <c r="B325" s="87"/>
      <c r="C325" s="19"/>
      <c r="D325" s="76"/>
      <c r="E325" s="129"/>
      <c r="F325" s="19"/>
      <c r="G325" s="43"/>
      <c r="H325" s="131"/>
      <c r="I325" s="132"/>
    </row>
    <row r="326" spans="1:9" x14ac:dyDescent="0.2">
      <c r="A326" s="114"/>
      <c r="B326" s="87"/>
      <c r="C326" s="19"/>
      <c r="D326" s="76"/>
      <c r="E326" s="129"/>
      <c r="F326" s="19"/>
      <c r="G326" s="43"/>
      <c r="H326" s="131"/>
      <c r="I326" s="132"/>
    </row>
    <row r="327" spans="1:9" x14ac:dyDescent="0.2">
      <c r="A327" s="114"/>
      <c r="B327" s="87"/>
      <c r="C327" s="19"/>
      <c r="D327" s="76"/>
      <c r="E327" s="129"/>
      <c r="F327" s="19"/>
      <c r="G327" s="43"/>
      <c r="H327" s="131"/>
      <c r="I327" s="132"/>
    </row>
    <row r="328" spans="1:9" x14ac:dyDescent="0.2">
      <c r="A328" s="114"/>
      <c r="B328" s="87"/>
      <c r="C328" s="19"/>
      <c r="D328" s="76"/>
      <c r="E328" s="129"/>
      <c r="F328" s="19"/>
      <c r="G328" s="43"/>
      <c r="H328" s="131"/>
      <c r="I328" s="132"/>
    </row>
    <row r="329" spans="1:9" x14ac:dyDescent="0.2">
      <c r="A329" s="114"/>
      <c r="B329" s="87"/>
      <c r="C329" s="19"/>
      <c r="D329" s="76"/>
      <c r="E329" s="129"/>
      <c r="F329" s="19"/>
      <c r="G329" s="43"/>
      <c r="H329" s="131"/>
      <c r="I329" s="132"/>
    </row>
    <row r="330" spans="1:9" x14ac:dyDescent="0.2">
      <c r="A330" s="114"/>
      <c r="B330" s="87"/>
      <c r="C330" s="64"/>
      <c r="D330" s="76"/>
      <c r="E330" s="64"/>
      <c r="F330" s="43"/>
      <c r="G330" s="43"/>
      <c r="H330" s="131"/>
      <c r="I330" s="132"/>
    </row>
    <row r="331" spans="1:9" x14ac:dyDescent="0.2">
      <c r="A331" s="114"/>
      <c r="B331" s="87"/>
      <c r="C331" s="64"/>
      <c r="D331" s="76"/>
      <c r="E331" s="64"/>
      <c r="F331" s="43"/>
      <c r="G331" s="43"/>
      <c r="H331" s="131"/>
      <c r="I331" s="132"/>
    </row>
    <row r="332" spans="1:9" x14ac:dyDescent="0.2">
      <c r="A332" s="114"/>
      <c r="B332" s="87"/>
      <c r="C332" s="133"/>
      <c r="D332" s="76"/>
      <c r="E332" s="133"/>
      <c r="F332" s="3"/>
      <c r="G332" s="3"/>
      <c r="H332" s="132"/>
      <c r="I332" s="132"/>
    </row>
    <row r="333" spans="1:9" x14ac:dyDescent="0.2">
      <c r="A333" s="114"/>
      <c r="B333" s="87"/>
      <c r="C333" s="133"/>
      <c r="D333" s="76"/>
      <c r="E333" s="133"/>
      <c r="F333" s="3"/>
      <c r="G333" s="3"/>
      <c r="H333" s="132"/>
      <c r="I333" s="132"/>
    </row>
    <row r="334" spans="1:9" x14ac:dyDescent="0.2">
      <c r="A334" s="201"/>
      <c r="B334" s="201"/>
      <c r="C334" s="201"/>
      <c r="D334" s="108"/>
      <c r="E334" s="89"/>
      <c r="F334" s="85"/>
      <c r="G334" s="108"/>
      <c r="H334" s="108"/>
      <c r="I334" s="117"/>
    </row>
    <row r="335" spans="1:9" x14ac:dyDescent="0.2">
      <c r="A335" s="19"/>
      <c r="B335" s="19"/>
      <c r="C335" s="19"/>
      <c r="D335" s="19"/>
      <c r="E335" s="64"/>
      <c r="F335" s="42"/>
      <c r="G335" s="19"/>
      <c r="H335" s="134"/>
      <c r="I335" s="134"/>
    </row>
    <row r="336" spans="1:9" x14ac:dyDescent="0.2">
      <c r="B336" s="76"/>
      <c r="C336" s="76"/>
      <c r="D336" s="76"/>
      <c r="E336" s="127"/>
      <c r="F336" s="72"/>
      <c r="G336" s="76"/>
      <c r="H336" s="76"/>
      <c r="I336" s="128"/>
    </row>
    <row r="337" spans="2:9" x14ac:dyDescent="0.2">
      <c r="B337" s="76"/>
      <c r="C337" s="76"/>
      <c r="D337" s="76"/>
      <c r="E337" s="127"/>
      <c r="F337" s="72"/>
      <c r="G337" s="76"/>
      <c r="H337" s="76"/>
      <c r="I337" s="128"/>
    </row>
    <row r="338" spans="2:9" x14ac:dyDescent="0.2">
      <c r="B338" s="76"/>
      <c r="C338" s="76"/>
      <c r="D338" s="76"/>
      <c r="E338" s="127"/>
      <c r="F338" s="72"/>
      <c r="G338" s="76"/>
      <c r="H338" s="76"/>
      <c r="I338" s="135"/>
    </row>
    <row r="339" spans="2:9" x14ac:dyDescent="0.2">
      <c r="B339" s="76"/>
      <c r="C339" s="76"/>
      <c r="D339" s="76"/>
      <c r="E339" s="127"/>
      <c r="F339" s="72"/>
      <c r="G339" s="76"/>
      <c r="H339" s="76"/>
      <c r="I339" s="128"/>
    </row>
    <row r="340" spans="2:9" x14ac:dyDescent="0.2">
      <c r="B340" s="76"/>
      <c r="C340" s="76"/>
      <c r="D340" s="76"/>
      <c r="E340" s="127"/>
      <c r="F340" s="72"/>
      <c r="G340" s="76"/>
      <c r="H340" s="76"/>
      <c r="I340" s="128"/>
    </row>
    <row r="341" spans="2:9" x14ac:dyDescent="0.2">
      <c r="B341" s="76"/>
      <c r="C341" s="76"/>
      <c r="D341" s="76"/>
      <c r="E341" s="127"/>
      <c r="F341" s="72"/>
      <c r="G341" s="76"/>
      <c r="H341" s="76"/>
      <c r="I341" s="128"/>
    </row>
    <row r="342" spans="2:9" x14ac:dyDescent="0.2">
      <c r="B342" s="76"/>
      <c r="C342" s="76"/>
      <c r="D342" s="76"/>
      <c r="E342" s="127"/>
      <c r="F342" s="72"/>
      <c r="G342" s="76"/>
      <c r="H342" s="76"/>
      <c r="I342" s="128"/>
    </row>
  </sheetData>
  <mergeCells count="4">
    <mergeCell ref="J22:K22"/>
    <mergeCell ref="A311:C311"/>
    <mergeCell ref="A334:C334"/>
    <mergeCell ref="H22:I22"/>
  </mergeCells>
  <conditionalFormatting sqref="I35:I42 I191 I189 I230:I232 I236:I239 I241 I203 I201 I183 I176:I181 I161:I171 I155 I148:I153 I139 I133:I137 I110:I113 I104 I83:I89 I252:I253 I123:I128 I74:I76 I67:I69 I56:I62 I47:I51 I106">
    <cfRule type="expression" dxfId="3" priority="115" stopIfTrue="1">
      <formula>_xlfn.ISFORMULA(I35)</formula>
    </cfRule>
  </conditionalFormatting>
  <conditionalFormatting sqref="I35:I42 I191 I189 I230:I232 I236:I239 I241 I203 I201 I183 I176:I181 I161:I171 I155 I148:I153 I139 I133:I137 I110:I113 I104 I252:I253 I123:I128 I74:I76 I67:I69 I56:I62 I47:I51 I106 I83:I89">
    <cfRule type="expression" dxfId="2" priority="25" stopIfTrue="1">
      <formula>F35=""</formula>
    </cfRule>
  </conditionalFormatting>
  <conditionalFormatting sqref="I105">
    <cfRule type="expression" dxfId="1" priority="6" stopIfTrue="1">
      <formula>_xlfn.ISFORMULA(I105)</formula>
    </cfRule>
  </conditionalFormatting>
  <conditionalFormatting sqref="I105">
    <cfRule type="expression" dxfId="0" priority="5" stopIfTrue="1">
      <formula>F105=""</formula>
    </cfRule>
  </conditionalFormatting>
  <pageMargins left="0.27559055118110237" right="0.23622047244094491" top="0.74803149606299213" bottom="0.74803149606299213" header="0.31496062992125984" footer="0.31496062992125984"/>
  <pageSetup paperSize="9" scale="77" orientation="portrait" r:id="rId1"/>
  <headerFooter>
    <oddFooter>&amp;C&amp;P/&amp;N</oddFooter>
  </headerFooter>
  <rowBreaks count="1" manualBreakCount="1">
    <brk id="71" max="16383" man="1"/>
  </rowBreaks>
  <ignoredErrors>
    <ignoredError sqref="D305:D307 D310:D311 D308:D30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zkk</vt:lpstr>
      <vt:lpstr>zkk!Print_Area</vt:lpstr>
      <vt:lpstr>zkk!Print_Titles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2020-02-13T13:04:37Z</dcterms:created>
  <dcterms:modified xsi:type="dcterms:W3CDTF">2020-03-05T09:25:42Z</dcterms:modified>
</cp:coreProperties>
</file>